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9" i="1"/>
  <c r="F169"/>
  <c r="G65"/>
  <c r="G59"/>
  <c r="G12" s="1"/>
  <c r="G80"/>
  <c r="G74"/>
  <c r="G129"/>
  <c r="F144"/>
  <c r="F129" s="1"/>
  <c r="G140"/>
  <c r="F140"/>
  <c r="H138"/>
  <c r="H139"/>
  <c r="H140"/>
  <c r="H141"/>
  <c r="G138"/>
  <c r="F138"/>
  <c r="H152"/>
  <c r="H153"/>
  <c r="G152"/>
  <c r="F152"/>
  <c r="H150"/>
  <c r="H151"/>
  <c r="G150"/>
  <c r="F150"/>
  <c r="H148"/>
  <c r="H149"/>
  <c r="G148"/>
  <c r="F148"/>
  <c r="H145"/>
  <c r="H146"/>
  <c r="H147"/>
  <c r="G146"/>
  <c r="F146"/>
  <c r="G93"/>
  <c r="F93"/>
  <c r="H94"/>
  <c r="H128"/>
  <c r="G127"/>
  <c r="H127" s="1"/>
  <c r="F127"/>
  <c r="H126"/>
  <c r="G125"/>
  <c r="F125"/>
  <c r="H124"/>
  <c r="G123"/>
  <c r="F123"/>
  <c r="H122"/>
  <c r="G121"/>
  <c r="H121" s="1"/>
  <c r="F121"/>
  <c r="H120"/>
  <c r="G119"/>
  <c r="H119" s="1"/>
  <c r="F119"/>
  <c r="H118"/>
  <c r="G117"/>
  <c r="F117"/>
  <c r="H116"/>
  <c r="G115"/>
  <c r="F115"/>
  <c r="H114"/>
  <c r="G113"/>
  <c r="H113" s="1"/>
  <c r="F113"/>
  <c r="G111"/>
  <c r="F111"/>
  <c r="H110"/>
  <c r="H112"/>
  <c r="G109"/>
  <c r="F109"/>
  <c r="G107"/>
  <c r="F107"/>
  <c r="H106"/>
  <c r="H108"/>
  <c r="G105"/>
  <c r="H105" s="1"/>
  <c r="F105"/>
  <c r="H104"/>
  <c r="G103"/>
  <c r="H103" s="1"/>
  <c r="F103"/>
  <c r="G101"/>
  <c r="F101"/>
  <c r="H101" s="1"/>
  <c r="H102"/>
  <c r="G99"/>
  <c r="F99"/>
  <c r="H100"/>
  <c r="H98"/>
  <c r="G97"/>
  <c r="F97"/>
  <c r="G95"/>
  <c r="F95"/>
  <c r="H96"/>
  <c r="G76"/>
  <c r="G75" s="1"/>
  <c r="F76"/>
  <c r="F75" s="1"/>
  <c r="G68"/>
  <c r="F68"/>
  <c r="G72"/>
  <c r="F72"/>
  <c r="H71"/>
  <c r="G70"/>
  <c r="F70"/>
  <c r="H69"/>
  <c r="G50"/>
  <c r="F50"/>
  <c r="H53"/>
  <c r="G39"/>
  <c r="G30"/>
  <c r="F30"/>
  <c r="H31"/>
  <c r="H32"/>
  <c r="H45"/>
  <c r="G44"/>
  <c r="F44"/>
  <c r="F39"/>
  <c r="H41"/>
  <c r="G42"/>
  <c r="F42"/>
  <c r="G91"/>
  <c r="F91"/>
  <c r="G89"/>
  <c r="F89"/>
  <c r="G85"/>
  <c r="F85"/>
  <c r="H28"/>
  <c r="G27"/>
  <c r="F27"/>
  <c r="H26"/>
  <c r="G25"/>
  <c r="F25"/>
  <c r="G46"/>
  <c r="F46"/>
  <c r="H43"/>
  <c r="H47"/>
  <c r="G33"/>
  <c r="F33"/>
  <c r="G161"/>
  <c r="G160" s="1"/>
  <c r="F161"/>
  <c r="F160" s="1"/>
  <c r="H159"/>
  <c r="G158"/>
  <c r="F158"/>
  <c r="F136"/>
  <c r="G136"/>
  <c r="H131"/>
  <c r="H133"/>
  <c r="G132"/>
  <c r="G130"/>
  <c r="F132"/>
  <c r="F130"/>
  <c r="G16"/>
  <c r="F16"/>
  <c r="H24"/>
  <c r="H23"/>
  <c r="H88"/>
  <c r="G87"/>
  <c r="F87"/>
  <c r="H84"/>
  <c r="H86"/>
  <c r="G83"/>
  <c r="F83"/>
  <c r="H82"/>
  <c r="G81"/>
  <c r="F81"/>
  <c r="H77"/>
  <c r="H78"/>
  <c r="H79"/>
  <c r="H62"/>
  <c r="H64"/>
  <c r="H58"/>
  <c r="G57"/>
  <c r="F57"/>
  <c r="F56" s="1"/>
  <c r="F55" s="1"/>
  <c r="H40"/>
  <c r="H54"/>
  <c r="H95" l="1"/>
  <c r="H109"/>
  <c r="H117"/>
  <c r="H125"/>
  <c r="H111"/>
  <c r="H107"/>
  <c r="H115"/>
  <c r="H123"/>
  <c r="F80"/>
  <c r="H72"/>
  <c r="H30"/>
  <c r="H97"/>
  <c r="H99"/>
  <c r="H70"/>
  <c r="H44"/>
  <c r="H89"/>
  <c r="H93"/>
  <c r="H46"/>
  <c r="H27"/>
  <c r="H25"/>
  <c r="H76"/>
  <c r="H158"/>
  <c r="H136"/>
  <c r="H132"/>
  <c r="H130"/>
  <c r="H87"/>
  <c r="H85"/>
  <c r="H81"/>
  <c r="H39"/>
  <c r="H57"/>
  <c r="H83"/>
  <c r="G56"/>
  <c r="G144"/>
  <c r="G142"/>
  <c r="F142"/>
  <c r="H137"/>
  <c r="H143"/>
  <c r="H56" l="1"/>
  <c r="G55"/>
  <c r="H55" s="1"/>
  <c r="H144"/>
  <c r="H142"/>
  <c r="G61"/>
  <c r="F61"/>
  <c r="F60" s="1"/>
  <c r="F37"/>
  <c r="G37"/>
  <c r="H61" l="1"/>
  <c r="G60"/>
  <c r="H60" s="1"/>
  <c r="G165"/>
  <c r="F165"/>
  <c r="H92"/>
  <c r="H42" l="1"/>
  <c r="H91"/>
  <c r="H166"/>
  <c r="H168"/>
  <c r="G167"/>
  <c r="G164" s="1"/>
  <c r="F167"/>
  <c r="F164" s="1"/>
  <c r="H157"/>
  <c r="G156"/>
  <c r="G155" s="1"/>
  <c r="F156"/>
  <c r="F155" s="1"/>
  <c r="F49"/>
  <c r="H167" l="1"/>
  <c r="H165"/>
  <c r="H156"/>
  <c r="H50"/>
  <c r="G49"/>
  <c r="G48" s="1"/>
  <c r="H135"/>
  <c r="G134"/>
  <c r="F134"/>
  <c r="F74" s="1"/>
  <c r="H90"/>
  <c r="H73"/>
  <c r="H67"/>
  <c r="G66"/>
  <c r="F66"/>
  <c r="F65" s="1"/>
  <c r="F48"/>
  <c r="H52"/>
  <c r="H51"/>
  <c r="G35"/>
  <c r="G29" s="1"/>
  <c r="F35"/>
  <c r="F29" s="1"/>
  <c r="H34"/>
  <c r="H36"/>
  <c r="H38"/>
  <c r="H129" l="1"/>
  <c r="F59"/>
  <c r="H134"/>
  <c r="H68"/>
  <c r="H66"/>
  <c r="H33"/>
  <c r="H35"/>
  <c r="H37"/>
  <c r="H22"/>
  <c r="H21"/>
  <c r="H20"/>
  <c r="H19"/>
  <c r="H17"/>
  <c r="H14"/>
  <c r="H15"/>
  <c r="G13"/>
  <c r="F13"/>
  <c r="H65" l="1"/>
  <c r="G163" l="1"/>
  <c r="F163"/>
  <c r="G154"/>
  <c r="F154"/>
  <c r="H13"/>
  <c r="H16"/>
  <c r="H29"/>
  <c r="H49"/>
  <c r="H75"/>
  <c r="H80"/>
  <c r="H155"/>
  <c r="H164"/>
  <c r="F12" l="1"/>
  <c r="H163"/>
  <c r="H154"/>
  <c r="H48"/>
  <c r="H74"/>
  <c r="H59"/>
  <c r="H12" l="1"/>
  <c r="H169"/>
</calcChain>
</file>

<file path=xl/sharedStrings.xml><?xml version="1.0" encoding="utf-8"?>
<sst xmlns="http://schemas.openxmlformats.org/spreadsheetml/2006/main" count="445" uniqueCount="172">
  <si>
    <t>Наименование показателей</t>
  </si>
  <si>
    <t>План за год</t>
  </si>
  <si>
    <t>Исполнение за год</t>
  </si>
  <si>
    <t>%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</si>
  <si>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</si>
  <si>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</si>
  <si>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</si>
  <si>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</si>
  <si>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</si>
  <si>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</si>
  <si>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</si>
  <si>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</si>
  <si>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</si>
  <si>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</si>
  <si>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</si>
  <si>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Охрана семьи и детства</t>
  </si>
  <si>
    <t>Межбюджетные трансферты общего характера бюджетам субьектов Российской Федерации и муниципальных образований</t>
  </si>
  <si>
    <t>Прочие межбюджетные трансферты  общего характера</t>
  </si>
  <si>
    <t>Итого расходов</t>
  </si>
  <si>
    <t xml:space="preserve"> сельского поселения</t>
  </si>
  <si>
    <t>Национальная оборона</t>
  </si>
  <si>
    <t>Мобилизационная и вневойсковая подготовка</t>
  </si>
  <si>
    <t xml:space="preserve"> Приложение №3</t>
  </si>
  <si>
    <t>Гл</t>
  </si>
  <si>
    <t>РзПр</t>
  </si>
  <si>
    <t>ЦСР</t>
  </si>
  <si>
    <t>ВР</t>
  </si>
  <si>
    <t>ВСЕГО</t>
  </si>
  <si>
    <t>0102</t>
  </si>
  <si>
    <t>0020300000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</si>
  <si>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</si>
  <si>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</si>
  <si>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</si>
  <si>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0020400000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</si>
  <si>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</si>
  <si>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</si>
  <si>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межбюджетные трансферты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</si>
  <si>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</si>
  <si>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</si>
  <si>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Уплата прочих налогов и сборов</t>
  </si>
  <si>
    <t>Взносы в Ассоциацию Совета  муниципальных образований Томской области</t>
  </si>
  <si>
    <t>Обновление автоматизированной информационной системы « По хозяйственная книга»</t>
  </si>
  <si>
    <t>Мероприятия в сфере культуры</t>
  </si>
  <si>
    <t>0900200000</t>
  </si>
  <si>
    <t>0920300010</t>
  </si>
  <si>
    <t>0920300020</t>
  </si>
  <si>
    <t>0920300040</t>
  </si>
  <si>
    <t>0203</t>
  </si>
  <si>
    <t>0409</t>
  </si>
  <si>
    <t>Капитальный ремонт и ремонт автомобильных  дорог общего пользования населенных пунктов</t>
  </si>
  <si>
    <t>0501</t>
  </si>
  <si>
    <t>0502</t>
  </si>
  <si>
    <t>Другие мероприятия по благоустройству</t>
  </si>
  <si>
    <t>0503</t>
  </si>
  <si>
    <t>6000500030</t>
  </si>
  <si>
    <t>2128151180</t>
  </si>
  <si>
    <t>Осуществление первичного воинского учета  на территориях, где отсутствуют военные комиссариаты</t>
  </si>
  <si>
    <t>1004</t>
  </si>
  <si>
    <t>Осуществление отдельных полномочий
 по предоставлению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</si>
  <si>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1228040820</t>
  </si>
  <si>
    <t>Межбюджетные трансферты на выдачу разрешения на строительство, на ввод объектов в эксплуатацию при осуществлении строительства, реконструкции объектов капитального строительства</t>
  </si>
  <si>
    <t>Межбюджетные трансферты на осуществление казначейского исполнения бюджета</t>
  </si>
  <si>
    <t>1403</t>
  </si>
  <si>
    <t>Бюджетные инвестиции на приобретение объектов недвижимого имущества в государственную (муниципальную) собственность</t>
  </si>
  <si>
    <t>0920300050</t>
  </si>
  <si>
    <t>0920300120</t>
  </si>
  <si>
    <t>Уплата иных платежей</t>
  </si>
  <si>
    <t>0405</t>
  </si>
  <si>
    <t>Прочие мероприятия в области коммунального хозяйства</t>
  </si>
  <si>
    <t>Проект</t>
  </si>
  <si>
    <t>Проведение кадастровых работ по оформлению земельных участков в собственность муниципальных образований</t>
  </si>
  <si>
    <t>Софинансирование на реализацию проектов, предложенных непосредственно населением муниципальных образований Первомайского района, отобранных на конкурсной основе, в рамках развития инициативного бюджетирования на территории Первомайского района (за счет бюджета сельского поселения)</t>
  </si>
  <si>
    <t>к решению Совета Первомайского</t>
  </si>
  <si>
    <t>Прочие несоциальные выплаты персоналу в денежной форме</t>
  </si>
  <si>
    <t>Содержание и обслуживание муниципального имущества</t>
  </si>
  <si>
    <t>0920300130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</si>
  <si>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</si>
  <si>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</si>
  <si>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</si>
  <si>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</si>
  <si>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2180100000</t>
  </si>
  <si>
    <t>Мероприятия в области сельского хозяйства</t>
  </si>
  <si>
    <t>2600400000</t>
  </si>
  <si>
    <t>Сельское хозяйство и рыболовскво</t>
  </si>
  <si>
    <t>Расходы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</si>
  <si>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Компенсация местным бюджетам расходов по организации теплоснабжения теплоснабжающими организациями, использующими в качестве топлива нефть или мазут</t>
  </si>
  <si>
    <t>0146440130</t>
  </si>
  <si>
    <t>Газоснабжение с.Первомайского Первомайского района Томской области ( софинансирование)</t>
  </si>
  <si>
    <t>06289S5670</t>
  </si>
  <si>
    <t>1918040910</t>
  </si>
  <si>
    <t>Закупка товаров, работ, услуг в целях капитального ремонта государственного (муниципального) имущества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</si>
  <si>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</si>
  <si>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6000100000</t>
  </si>
  <si>
    <t>6000300000</t>
  </si>
  <si>
    <t>Уличное освещение</t>
  </si>
  <si>
    <t>Озеленение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</si>
  <si>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</si>
  <si>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</si>
  <si>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муниципального долга</t>
  </si>
  <si>
    <t>1300</t>
  </si>
  <si>
    <t>1301</t>
  </si>
  <si>
    <t>0650300000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</si>
  <si>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</si>
  <si>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</si>
  <si>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</si>
  <si>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9900200000</t>
  </si>
  <si>
    <t>99002000000</t>
  </si>
  <si>
    <t>Межбюджетные трансферты на осуществление внешнего финансового контроля</t>
  </si>
  <si>
    <t>0106</t>
  </si>
  <si>
    <t>5210600030</t>
  </si>
  <si>
    <t>521060030</t>
  </si>
  <si>
    <t>Проведение выборов в представительные органы муниципального образования</t>
  </si>
  <si>
    <t>0107</t>
  </si>
  <si>
    <t>0020100000</t>
  </si>
  <si>
    <t>0619240230</t>
  </si>
  <si>
    <t>3900200000</t>
  </si>
  <si>
    <t>Капитальный ремонт государственного жилищного фонда субъектов РФ и муниципального жилищного фонда</t>
  </si>
  <si>
    <t>3910500010</t>
  </si>
  <si>
    <t>39105S0130</t>
  </si>
  <si>
    <t>1118940820</t>
  </si>
  <si>
    <t>11189R0820</t>
  </si>
  <si>
    <t>Специальные расходы</t>
  </si>
  <si>
    <t>Отчет 
об исполнении расходов бюджета по ведомственной структуре расходов
бюджета Первомайского сельского поселения за 2021 год</t>
  </si>
  <si>
    <t>0920300170</t>
  </si>
  <si>
    <t>31502S0910</t>
  </si>
  <si>
    <t>3910500020</t>
  </si>
  <si>
    <t>Софинансирвоание проектов, выдвигаемых муниципальными образованиями Томской области за счет средств  бюджета  (капитальный ремонт водопровода протяженностью 190 м по адресу: Томская область, Первомайский район, д. Торбеево, ул. Советская от дома № 55 до дома № 71 )</t>
  </si>
  <si>
    <t>2148240М29</t>
  </si>
  <si>
    <t>Софинансирвоание проектов, выдвигаемых муниципальными образованиями Томской области за счет средств населения (капитальный ремонт водопроводных сетей протяженностью 180 м по адресу: Томская область, Первомайский район, п. Беляй, ул. Кирова)</t>
  </si>
  <si>
    <t>2148240М2А</t>
  </si>
  <si>
    <t>Софинансирвоание проектов, выдвигаемых муниципальными образованиями Томской области за счет средств населения (капитальный ремонт водопровода протяженностью 180 м по адресу: Томская область, Первомайский район, д. Крутоложное, ул. Лесная)</t>
  </si>
  <si>
    <t>2148240М2Б</t>
  </si>
  <si>
    <t>Софинансирвоание проектов, выдвигаемых муниципальными образованиями Томской области за счет средств населения (проведение капитального ремонта водонапорной башни д. Ломовицк-2)</t>
  </si>
  <si>
    <t>2148240М2Ж</t>
  </si>
  <si>
    <t>Софинансирование разработки проектной документации в сфере газификации</t>
  </si>
  <si>
    <t>390034П030</t>
  </si>
  <si>
    <t>Софинансирвоание проектов, выдвигаемых муниципальными образованиями Томской области за счет средств местных бюджетов  (капитальный ремонт водопровода протяженностью 190 м по адресу: Томская область, Первомайский район, д. Торбеево, ул. Советская от дома № 55 до дома № 71 )</t>
  </si>
  <si>
    <t>39105S0019</t>
  </si>
  <si>
    <t>Софинансирвоание проектов, выдвигаемых муниципальными образованиями Томской области за счет средств местных бюджетов (капитальный ремонт водопроводных сетей протяженностью 180 м по адресу: Томская область, Первомайский район, п. Беляй, ул. Кирова)</t>
  </si>
  <si>
    <t>39105S001А</t>
  </si>
  <si>
    <t>Софинансирвоание проектов, выдвигаемых муниципальными образованиями Томской области за счет средств местных бюджетов (капитальный ремонт водопровода протяженностью 180 м по адресу: Томская область, Первомайский район, д. Крутоложное, ул. Лесная)</t>
  </si>
  <si>
    <t>39105S001Б</t>
  </si>
  <si>
    <t>Софинансирвоание проектов, выдвигаемых муниципальными образованиями Томской области за счет средств местных бюджетов (проведение капитального ремонта водонапорной башни д. Ломовицк-2)</t>
  </si>
  <si>
    <t>39105S001Ж</t>
  </si>
  <si>
    <t>Софинансирвоание проектов, выдвигаемых муниципальными образованиями Томской области за счет средств населения  (капитальный ремонт водопровода протяженностью 190 м по адресу: Томская область, Первомайский район, д. Торбеево, ул. Советская от дома № 55 до дома № 71 )</t>
  </si>
  <si>
    <t>39105S0029</t>
  </si>
  <si>
    <t>Софинансирвоание проектов, выдвигаемых муниципальными образованиями Томской области за счет средств населения (капитальный ремонт водопроводных сетей протяженностью 180 м по адресу: Томская область, Первомайский район, п. Беляй, ул. Кирова</t>
  </si>
  <si>
    <t>39105S002А</t>
  </si>
  <si>
    <t>39105S002Б</t>
  </si>
  <si>
    <t>39105S002Ж</t>
  </si>
  <si>
    <t>Софинансирвоание проектов, выдвигаемых муниципальными образованиями Томской области за счет средств юридических лиц и ИП  (капитальный ремонт водопровода протяженностью 190 м по адресу: Томская область, Первомайский район, д. Торбеево, ул. Советская от дома № 55 до дома № 71 )</t>
  </si>
  <si>
    <t>39105S0039</t>
  </si>
  <si>
    <t>Софинансирвоание проектов, выдвигаемых муниципальными образованиями Томской области за счет средств юридических лиц и ИП (капитальный ремонт водопроводных сетей протяженностью 180 м по адресу: Томская область, Первомайский район, п. Беляй, ул. Кирова</t>
  </si>
  <si>
    <t>39105S003А</t>
  </si>
  <si>
    <t>Софинансирвоание проектов, выдвигаемых муниципальными образованиями Томской области за счет средств юридических лиц и ИП (капитальный ремонт водопровода протяженностью 180 м по адресу: Томская область, Первомайский район, д. Крутоложное, ул. Лесная)</t>
  </si>
  <si>
    <t>39105S003Б</t>
  </si>
  <si>
    <t>Софинансирвоание проектов, выдвигаемых муниципальными образованиями Томской области за счет средств юридических лиц и ИП (проведение капитального ремонта водонапорной башни д. Ломовицк-2)</t>
  </si>
  <si>
    <t>39105S003Ж</t>
  </si>
  <si>
    <t>Софинансирование проектов, выдвигаемых муниципальными образованиями Томской области за счет средств местных бюджетов (обустройство общественной территории «Памятник ВОВ» п. Новый Первомайского района Томской области)</t>
  </si>
  <si>
    <t>60005S0012</t>
  </si>
  <si>
    <t>Софинансирвоание проектов, выдвигаемых муниципальными образованиями Томской области за счет средств местных бюджетов (обустройство входной группы «Парк ветеранов» по адресу: у. Ленинская, 72а, с. Первомайское Первомайского района Томской области)</t>
  </si>
  <si>
    <t>60005S0014</t>
  </si>
  <si>
    <t>Софинансирование проектов, выдвигаемых муниципальными образованиями Томской области за счет средств бюджета (обустройство общественной территории «Памятник ВОВ» п. Новый Первомайского района Томской области)</t>
  </si>
  <si>
    <t>60005S0022</t>
  </si>
  <si>
    <t>Софинансирвоание проектов, выдвигаемых муниципальными образованиями Томской области за счет средств населения (обустройство входной группы «Парк ветеранов» по адресу: у. Ленинская, 72а, с. Первомайское Первомайского района Томской области)</t>
  </si>
  <si>
    <t>60005S0024</t>
  </si>
  <si>
    <t>Софинансирвоание проектов, выдвигаемых муниципальными образованиями Томской области за счет средств юридических лиц и ИП (обустройство общественной территории «Памятник ВОВ» п. Новый Первомайского района Томской области)</t>
  </si>
  <si>
    <t>60005S0032</t>
  </si>
  <si>
    <t>Софинансирвоание проектов, выдвигаемых муниципальными образованиями Томской области за счет средств юридических лиц и ИП (обустройство входной группы «Парк ветеранов» по адресу: у. Ленинская, 72а, с. Первомайское Первомайского района Томской области)</t>
  </si>
  <si>
    <t>60005S0034</t>
  </si>
  <si>
    <t>2148240М22</t>
  </si>
  <si>
    <t>2148240М24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</si>
</sst>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10" applyNumberForma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9" fontId="7" fillId="0" borderId="13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25" fillId="0" borderId="1" xfId="0" applyNumberFormat="1" applyFont="1" applyBorder="1" applyAlignment="1" applyProtection="1">
      <alignment horizontal="left" vertical="center" wrapText="1"/>
    </xf>
    <xf numFmtId="49" fontId="25" fillId="0" borderId="1" xfId="0" applyNumberFormat="1" applyFont="1" applyBorder="1" applyAlignment="1" applyProtection="1">
      <alignment horizontal="left" wrapText="1"/>
    </xf>
    <xf numFmtId="0" fontId="26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1" builtinId="3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>
      <selection activeCell="G170" sqref="G170"/>
    </sheetView>
  </sheetViews>
  <sheetFormatPr defaultRowHeight="15"/>
  <cols>
    <col min="1" max="1" width="40.7109375" customWidth="1"/>
    <col min="2" max="2" width="7.28515625" customWidth="1"/>
    <col min="3" max="3" width="9.85546875" customWidth="1"/>
    <col min="4" max="4" width="17" customWidth="1"/>
    <col min="5" max="5" width="8.140625" customWidth="1"/>
    <col min="6" max="6" width="15.7109375" customWidth="1"/>
    <col min="7" max="7" width="13.85546875" customWidth="1"/>
    <col min="8" max="8" width="13.5703125" customWidth="1"/>
  </cols>
  <sheetData>
    <row r="1" spans="1:8">
      <c r="A1" s="39" t="s">
        <v>22</v>
      </c>
      <c r="B1" s="39"/>
      <c r="C1" s="39"/>
      <c r="D1" s="39"/>
      <c r="E1" s="39"/>
      <c r="F1" s="39"/>
      <c r="G1" s="39"/>
      <c r="H1" s="39"/>
    </row>
    <row r="2" spans="1:8">
      <c r="A2" s="39" t="s">
        <v>72</v>
      </c>
      <c r="B2" s="39"/>
      <c r="C2" s="39"/>
      <c r="D2" s="39"/>
      <c r="E2" s="39"/>
      <c r="F2" s="39"/>
      <c r="G2" s="39"/>
      <c r="H2" s="39"/>
    </row>
    <row r="3" spans="1:8">
      <c r="A3" s="39" t="s">
        <v>19</v>
      </c>
      <c r="B3" s="39"/>
      <c r="C3" s="39"/>
      <c r="D3" s="39"/>
      <c r="E3" s="39"/>
      <c r="F3" s="39"/>
      <c r="G3" s="39"/>
      <c r="H3" s="39"/>
    </row>
    <row r="4" spans="1:8">
      <c r="A4" s="39" t="s">
        <v>69</v>
      </c>
      <c r="B4" s="39"/>
      <c r="C4" s="39"/>
      <c r="D4" s="39"/>
      <c r="E4" s="39"/>
      <c r="F4" s="39"/>
      <c r="G4" s="39"/>
      <c r="H4" s="39"/>
    </row>
    <row r="5" spans="1:8">
      <c r="A5" s="42"/>
      <c r="B5" s="42"/>
      <c r="C5" s="42"/>
      <c r="D5" s="42"/>
      <c r="E5" s="42"/>
      <c r="F5" s="42"/>
      <c r="G5" s="42"/>
      <c r="H5" s="42"/>
    </row>
    <row r="6" spans="1:8" ht="15.75" customHeight="1">
      <c r="A6" s="40" t="s">
        <v>122</v>
      </c>
      <c r="B6" s="41"/>
      <c r="C6" s="41"/>
      <c r="D6" s="41"/>
      <c r="E6" s="41"/>
      <c r="F6" s="41"/>
      <c r="G6" s="41"/>
      <c r="H6" s="41"/>
    </row>
    <row r="7" spans="1:8" ht="39" customHeight="1">
      <c r="A7" s="41"/>
      <c r="B7" s="41"/>
      <c r="C7" s="41"/>
      <c r="D7" s="41"/>
      <c r="E7" s="41"/>
      <c r="F7" s="41"/>
      <c r="G7" s="41"/>
      <c r="H7" s="41"/>
    </row>
    <row r="8" spans="1:8">
      <c r="A8" s="1"/>
      <c r="B8" s="1"/>
      <c r="C8" s="1"/>
      <c r="D8" s="1"/>
      <c r="E8" s="1"/>
      <c r="F8" s="1"/>
      <c r="G8" s="1"/>
      <c r="H8" s="1"/>
    </row>
    <row r="9" spans="1:8" ht="31.5">
      <c r="A9" s="2" t="s">
        <v>0</v>
      </c>
      <c r="B9" s="2" t="s">
        <v>23</v>
      </c>
      <c r="C9" s="2" t="s">
        <v>24</v>
      </c>
      <c r="D9" s="2" t="s">
        <v>25</v>
      </c>
      <c r="E9" s="2" t="s">
        <v>26</v>
      </c>
      <c r="F9" s="2" t="s">
        <v>1</v>
      </c>
      <c r="G9" s="2" t="s">
        <v>2</v>
      </c>
      <c r="H9" s="2" t="s">
        <v>3</v>
      </c>
    </row>
    <row r="10" spans="1:8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15.75">
      <c r="A11" s="6" t="s">
        <v>27</v>
      </c>
      <c r="B11" s="7">
        <v>954</v>
      </c>
      <c r="C11" s="8"/>
      <c r="D11" s="8"/>
      <c r="E11" s="7"/>
      <c r="F11" s="7"/>
      <c r="G11" s="7"/>
      <c r="H11" s="7"/>
    </row>
    <row r="12" spans="1:8" ht="15.75">
      <c r="A12" s="31" t="s">
        <v>4</v>
      </c>
      <c r="B12" s="2">
        <v>954</v>
      </c>
      <c r="C12" s="9"/>
      <c r="D12" s="9"/>
      <c r="E12" s="2"/>
      <c r="F12" s="3">
        <f>F13+F16+F25+F27+F29+F48+F55+F59+F74+F154+F160+F163</f>
        <v>75555.8</v>
      </c>
      <c r="G12" s="3">
        <f>G13+G16+G25+G27+G29+G48+G55+G59+G74+G154+G160+G163</f>
        <v>69620.400000000009</v>
      </c>
      <c r="H12" s="4">
        <f>G12*100/F12</f>
        <v>92.144348944753418</v>
      </c>
    </row>
    <row r="13" spans="1:8" ht="63">
      <c r="A13" s="25" t="s">
        <v>5</v>
      </c>
      <c r="B13" s="14">
        <v>954</v>
      </c>
      <c r="C13" s="15" t="s">
        <v>28</v>
      </c>
      <c r="D13" s="12" t="s">
        <v>29</v>
      </c>
      <c r="E13" s="14"/>
      <c r="F13" s="3">
        <f>F14+F15</f>
        <v>1039.7</v>
      </c>
      <c r="G13" s="3">
        <f>G14+G15</f>
        <v>1039.7</v>
      </c>
      <c r="H13" s="4">
        <f t="shared" ref="H13:H41" si="0">G13*100/F13</f>
        <v>100</v>
      </c>
    </row>
    <row r="14" spans="1:8" ht="31.5">
      <c r="A14" s="23" t="s">
        <v>30</v>
      </c>
      <c r="B14" s="21">
        <v>954</v>
      </c>
      <c r="C14" s="10" t="s">
        <v>28</v>
      </c>
      <c r="D14" s="11" t="s">
        <v>29</v>
      </c>
      <c r="E14" s="13">
        <v>121</v>
      </c>
      <c r="F14" s="5">
        <v>800.7</v>
      </c>
      <c r="G14" s="5">
        <v>800.7</v>
      </c>
      <c r="H14" s="4">
        <f t="shared" si="0"/>
        <v>100</v>
      </c>
    </row>
    <row r="15" spans="1:8" ht="78.75">
      <c r="A15" s="23" t="s">
        <v>31</v>
      </c>
      <c r="B15" s="21">
        <v>954</v>
      </c>
      <c r="C15" s="10" t="s">
        <v>28</v>
      </c>
      <c r="D15" s="11" t="s">
        <v>29</v>
      </c>
      <c r="E15" s="13">
        <v>129</v>
      </c>
      <c r="F15" s="5">
        <v>239</v>
      </c>
      <c r="G15" s="5">
        <v>239</v>
      </c>
      <c r="H15" s="4">
        <f t="shared" si="0"/>
        <v>100</v>
      </c>
    </row>
    <row r="16" spans="1:8" ht="94.5">
      <c r="A16" s="25" t="s">
        <v>6</v>
      </c>
      <c r="B16" s="22">
        <v>954</v>
      </c>
      <c r="C16" s="12" t="s">
        <v>32</v>
      </c>
      <c r="D16" s="12"/>
      <c r="E16" s="14"/>
      <c r="F16" s="3">
        <f>F17+F19+F20+F21+F22+F18+F23+F24</f>
        <v>6142.5999999999995</v>
      </c>
      <c r="G16" s="3">
        <f>G17+G19+G20+G21+G22+G18+G23+G24</f>
        <v>6142.5999999999995</v>
      </c>
      <c r="H16" s="4">
        <f t="shared" si="0"/>
        <v>100.00000000000001</v>
      </c>
    </row>
    <row r="17" spans="1:8" ht="31.5">
      <c r="A17" s="23" t="s">
        <v>30</v>
      </c>
      <c r="B17" s="21">
        <v>954</v>
      </c>
      <c r="C17" s="11" t="s">
        <v>32</v>
      </c>
      <c r="D17" s="11" t="s">
        <v>33</v>
      </c>
      <c r="E17" s="13">
        <v>121</v>
      </c>
      <c r="F17" s="5">
        <v>3206.7</v>
      </c>
      <c r="G17" s="5">
        <v>3206.7</v>
      </c>
      <c r="H17" s="16">
        <f t="shared" si="0"/>
        <v>100</v>
      </c>
    </row>
    <row r="18" spans="1:8" ht="31.5">
      <c r="A18" s="23" t="s">
        <v>73</v>
      </c>
      <c r="B18" s="21">
        <v>954</v>
      </c>
      <c r="C18" s="11" t="s">
        <v>32</v>
      </c>
      <c r="D18" s="11" t="s">
        <v>33</v>
      </c>
      <c r="E18" s="13">
        <v>122</v>
      </c>
      <c r="F18" s="5">
        <v>0</v>
      </c>
      <c r="G18" s="5">
        <v>0</v>
      </c>
      <c r="H18" s="16"/>
    </row>
    <row r="19" spans="1:8" ht="78.75">
      <c r="A19" s="23" t="s">
        <v>31</v>
      </c>
      <c r="B19" s="21">
        <v>954</v>
      </c>
      <c r="C19" s="11" t="s">
        <v>32</v>
      </c>
      <c r="D19" s="11" t="s">
        <v>33</v>
      </c>
      <c r="E19" s="13">
        <v>129</v>
      </c>
      <c r="F19" s="5">
        <v>929.6</v>
      </c>
      <c r="G19" s="5">
        <v>929.6</v>
      </c>
      <c r="H19" s="16">
        <f t="shared" si="0"/>
        <v>100</v>
      </c>
    </row>
    <row r="20" spans="1:8" ht="47.25">
      <c r="A20" s="23" t="s">
        <v>34</v>
      </c>
      <c r="B20" s="21">
        <v>954</v>
      </c>
      <c r="C20" s="11" t="s">
        <v>32</v>
      </c>
      <c r="D20" s="11" t="s">
        <v>33</v>
      </c>
      <c r="E20" s="13">
        <v>242</v>
      </c>
      <c r="F20" s="5">
        <v>450.2</v>
      </c>
      <c r="G20" s="5">
        <v>450.2</v>
      </c>
      <c r="H20" s="16">
        <f t="shared" si="0"/>
        <v>100</v>
      </c>
    </row>
    <row r="21" spans="1:8" ht="47.25">
      <c r="A21" s="23" t="s">
        <v>35</v>
      </c>
      <c r="B21" s="21">
        <v>954</v>
      </c>
      <c r="C21" s="11" t="s">
        <v>32</v>
      </c>
      <c r="D21" s="11" t="s">
        <v>33</v>
      </c>
      <c r="E21" s="13">
        <v>244</v>
      </c>
      <c r="F21" s="5">
        <v>1295.5</v>
      </c>
      <c r="G21" s="5">
        <v>1295.5</v>
      </c>
      <c r="H21" s="16">
        <f t="shared" si="0"/>
        <v>100</v>
      </c>
    </row>
    <row r="22" spans="1:8" ht="47.25">
      <c r="A22" s="23" t="s">
        <v>35</v>
      </c>
      <c r="B22" s="21">
        <v>954</v>
      </c>
      <c r="C22" s="11" t="s">
        <v>32</v>
      </c>
      <c r="D22" s="11" t="s">
        <v>33</v>
      </c>
      <c r="E22" s="13">
        <v>247</v>
      </c>
      <c r="F22" s="5">
        <v>237.7</v>
      </c>
      <c r="G22" s="5">
        <v>237.7</v>
      </c>
      <c r="H22" s="16">
        <f t="shared" si="0"/>
        <v>100</v>
      </c>
    </row>
    <row r="23" spans="1:8" ht="15.75">
      <c r="A23" s="23" t="s">
        <v>39</v>
      </c>
      <c r="B23" s="21">
        <v>954</v>
      </c>
      <c r="C23" s="11" t="s">
        <v>32</v>
      </c>
      <c r="D23" s="11" t="s">
        <v>33</v>
      </c>
      <c r="E23" s="13">
        <v>852</v>
      </c>
      <c r="F23" s="5">
        <v>7.9</v>
      </c>
      <c r="G23" s="5">
        <v>7.9</v>
      </c>
      <c r="H23" s="16">
        <f t="shared" si="0"/>
        <v>100</v>
      </c>
    </row>
    <row r="24" spans="1:8" ht="15.75">
      <c r="A24" s="23" t="s">
        <v>66</v>
      </c>
      <c r="B24" s="21">
        <v>954</v>
      </c>
      <c r="C24" s="11" t="s">
        <v>32</v>
      </c>
      <c r="D24" s="11" t="s">
        <v>33</v>
      </c>
      <c r="E24" s="13">
        <v>853</v>
      </c>
      <c r="F24" s="5">
        <v>15</v>
      </c>
      <c r="G24" s="5">
        <v>15</v>
      </c>
      <c r="H24" s="16">
        <f t="shared" si="0"/>
        <v>100</v>
      </c>
    </row>
    <row r="25" spans="1:8" ht="47.25">
      <c r="A25" s="37" t="s">
        <v>107</v>
      </c>
      <c r="B25" s="22">
        <v>954</v>
      </c>
      <c r="C25" s="12" t="s">
        <v>108</v>
      </c>
      <c r="D25" s="12" t="s">
        <v>110</v>
      </c>
      <c r="E25" s="14"/>
      <c r="F25" s="3">
        <f>F26</f>
        <v>10</v>
      </c>
      <c r="G25" s="3">
        <f>G26</f>
        <v>10</v>
      </c>
      <c r="H25" s="4">
        <f t="shared" si="0"/>
        <v>100</v>
      </c>
    </row>
    <row r="26" spans="1:8" ht="47.25">
      <c r="A26" s="23" t="s">
        <v>107</v>
      </c>
      <c r="B26" s="21">
        <v>954</v>
      </c>
      <c r="C26" s="11" t="s">
        <v>108</v>
      </c>
      <c r="D26" s="11" t="s">
        <v>109</v>
      </c>
      <c r="E26" s="13">
        <v>540</v>
      </c>
      <c r="F26" s="5">
        <v>10</v>
      </c>
      <c r="G26" s="5">
        <v>10</v>
      </c>
      <c r="H26" s="16">
        <f t="shared" si="0"/>
        <v>100</v>
      </c>
    </row>
    <row r="27" spans="1:8" ht="47.25">
      <c r="A27" s="37" t="s">
        <v>111</v>
      </c>
      <c r="B27" s="22">
        <v>954</v>
      </c>
      <c r="C27" s="12" t="s">
        <v>112</v>
      </c>
      <c r="D27" s="12" t="s">
        <v>113</v>
      </c>
      <c r="E27" s="14"/>
      <c r="F27" s="3">
        <f>F28</f>
        <v>124</v>
      </c>
      <c r="G27" s="3">
        <f>G28</f>
        <v>124</v>
      </c>
      <c r="H27" s="16">
        <f t="shared" si="0"/>
        <v>100</v>
      </c>
    </row>
    <row r="28" spans="1:8" ht="15.75">
      <c r="A28" s="23" t="s">
        <v>121</v>
      </c>
      <c r="B28" s="21">
        <v>954</v>
      </c>
      <c r="C28" s="11" t="s">
        <v>112</v>
      </c>
      <c r="D28" s="11" t="s">
        <v>113</v>
      </c>
      <c r="E28" s="13">
        <v>880</v>
      </c>
      <c r="F28" s="5">
        <v>124</v>
      </c>
      <c r="G28" s="5">
        <v>124</v>
      </c>
      <c r="H28" s="16">
        <f t="shared" si="0"/>
        <v>100</v>
      </c>
    </row>
    <row r="29" spans="1:8" ht="31.5">
      <c r="A29" s="25" t="s">
        <v>7</v>
      </c>
      <c r="B29" s="14">
        <v>954</v>
      </c>
      <c r="C29" s="12" t="s">
        <v>37</v>
      </c>
      <c r="D29" s="12"/>
      <c r="E29" s="14"/>
      <c r="F29" s="3">
        <f>F30+F33+F35+F37+F39+F42+F44+F46</f>
        <v>4945</v>
      </c>
      <c r="G29" s="3">
        <f>G30+G33+G35+G37+G39+G42+G44+G46</f>
        <v>2660.6</v>
      </c>
      <c r="H29" s="4">
        <f t="shared" si="0"/>
        <v>53.803842264914053</v>
      </c>
    </row>
    <row r="30" spans="1:8" ht="47.25">
      <c r="A30" s="24" t="s">
        <v>35</v>
      </c>
      <c r="B30" s="13">
        <v>954</v>
      </c>
      <c r="C30" s="11" t="s">
        <v>37</v>
      </c>
      <c r="D30" s="11" t="s">
        <v>43</v>
      </c>
      <c r="E30" s="14"/>
      <c r="F30" s="5">
        <f>F31+F32</f>
        <v>374.70000000000005</v>
      </c>
      <c r="G30" s="5">
        <f>G31+G32</f>
        <v>374.70000000000005</v>
      </c>
      <c r="H30" s="4">
        <f t="shared" si="0"/>
        <v>100.00000000000001</v>
      </c>
    </row>
    <row r="31" spans="1:8" ht="47.25">
      <c r="A31" s="24" t="s">
        <v>35</v>
      </c>
      <c r="B31" s="13">
        <v>954</v>
      </c>
      <c r="C31" s="11" t="s">
        <v>37</v>
      </c>
      <c r="D31" s="11" t="s">
        <v>43</v>
      </c>
      <c r="E31" s="13">
        <v>243</v>
      </c>
      <c r="F31" s="5">
        <v>10.1</v>
      </c>
      <c r="G31" s="5">
        <v>10.1</v>
      </c>
      <c r="H31" s="4">
        <f t="shared" si="0"/>
        <v>100</v>
      </c>
    </row>
    <row r="32" spans="1:8" ht="47.25">
      <c r="A32" s="24" t="s">
        <v>35</v>
      </c>
      <c r="B32" s="13">
        <v>954</v>
      </c>
      <c r="C32" s="11" t="s">
        <v>37</v>
      </c>
      <c r="D32" s="11" t="s">
        <v>43</v>
      </c>
      <c r="E32" s="13">
        <v>244</v>
      </c>
      <c r="F32" s="5">
        <v>364.6</v>
      </c>
      <c r="G32" s="5">
        <v>364.6</v>
      </c>
      <c r="H32" s="4">
        <f t="shared" si="0"/>
        <v>100</v>
      </c>
    </row>
    <row r="33" spans="1:8" ht="63">
      <c r="A33" s="24" t="s">
        <v>38</v>
      </c>
      <c r="B33" s="13">
        <v>954</v>
      </c>
      <c r="C33" s="11" t="s">
        <v>37</v>
      </c>
      <c r="D33" s="11" t="s">
        <v>43</v>
      </c>
      <c r="E33" s="13"/>
      <c r="F33" s="5">
        <f>F34</f>
        <v>144.6</v>
      </c>
      <c r="G33" s="5">
        <f>G34</f>
        <v>144.6</v>
      </c>
      <c r="H33" s="4">
        <f t="shared" si="0"/>
        <v>100</v>
      </c>
    </row>
    <row r="34" spans="1:8" ht="47.25">
      <c r="A34" s="24" t="s">
        <v>35</v>
      </c>
      <c r="B34" s="13">
        <v>954</v>
      </c>
      <c r="C34" s="11" t="s">
        <v>37</v>
      </c>
      <c r="D34" s="11" t="s">
        <v>44</v>
      </c>
      <c r="E34" s="13">
        <v>244</v>
      </c>
      <c r="F34" s="5">
        <v>144.6</v>
      </c>
      <c r="G34" s="5">
        <v>144.6</v>
      </c>
      <c r="H34" s="4">
        <f t="shared" si="0"/>
        <v>100</v>
      </c>
    </row>
    <row r="35" spans="1:8" ht="47.25">
      <c r="A35" s="24" t="s">
        <v>40</v>
      </c>
      <c r="B35" s="13">
        <v>954</v>
      </c>
      <c r="C35" s="11" t="s">
        <v>37</v>
      </c>
      <c r="D35" s="11" t="s">
        <v>45</v>
      </c>
      <c r="E35" s="13"/>
      <c r="F35" s="5">
        <f>F36</f>
        <v>51.3</v>
      </c>
      <c r="G35" s="5">
        <f>G36</f>
        <v>51.3</v>
      </c>
      <c r="H35" s="4">
        <f t="shared" si="0"/>
        <v>100</v>
      </c>
    </row>
    <row r="36" spans="1:8" ht="28.5" customHeight="1">
      <c r="A36" s="24" t="s">
        <v>35</v>
      </c>
      <c r="B36" s="13">
        <v>954</v>
      </c>
      <c r="C36" s="11" t="s">
        <v>37</v>
      </c>
      <c r="D36" s="11" t="s">
        <v>45</v>
      </c>
      <c r="E36" s="13">
        <v>853</v>
      </c>
      <c r="F36" s="5">
        <v>51.3</v>
      </c>
      <c r="G36" s="5">
        <v>51.3</v>
      </c>
      <c r="H36" s="4">
        <f t="shared" si="0"/>
        <v>100</v>
      </c>
    </row>
    <row r="37" spans="1:8" ht="47.25">
      <c r="A37" s="24" t="s">
        <v>41</v>
      </c>
      <c r="B37" s="13">
        <v>954</v>
      </c>
      <c r="C37" s="11" t="s">
        <v>37</v>
      </c>
      <c r="D37" s="11" t="s">
        <v>46</v>
      </c>
      <c r="E37" s="13"/>
      <c r="F37" s="5">
        <f>F38</f>
        <v>6</v>
      </c>
      <c r="G37" s="5">
        <f>G38</f>
        <v>6</v>
      </c>
      <c r="H37" s="4">
        <f t="shared" si="0"/>
        <v>100</v>
      </c>
    </row>
    <row r="38" spans="1:8" ht="28.5" customHeight="1">
      <c r="A38" s="24" t="s">
        <v>35</v>
      </c>
      <c r="B38" s="13">
        <v>954</v>
      </c>
      <c r="C38" s="11" t="s">
        <v>37</v>
      </c>
      <c r="D38" s="11" t="s">
        <v>46</v>
      </c>
      <c r="E38" s="13">
        <v>244</v>
      </c>
      <c r="F38" s="5">
        <v>6</v>
      </c>
      <c r="G38" s="5">
        <v>6</v>
      </c>
      <c r="H38" s="4">
        <f t="shared" si="0"/>
        <v>100</v>
      </c>
    </row>
    <row r="39" spans="1:8" ht="31.5">
      <c r="A39" s="24" t="s">
        <v>74</v>
      </c>
      <c r="B39" s="13">
        <v>954</v>
      </c>
      <c r="C39" s="11" t="s">
        <v>37</v>
      </c>
      <c r="D39" s="11" t="s">
        <v>75</v>
      </c>
      <c r="E39" s="13"/>
      <c r="F39" s="5">
        <f>F40+F41</f>
        <v>217.4</v>
      </c>
      <c r="G39" s="5">
        <f>G40+G41</f>
        <v>217.4</v>
      </c>
      <c r="H39" s="4">
        <f t="shared" si="0"/>
        <v>100</v>
      </c>
    </row>
    <row r="40" spans="1:8" ht="47.25">
      <c r="A40" s="24" t="s">
        <v>35</v>
      </c>
      <c r="B40" s="13">
        <v>954</v>
      </c>
      <c r="C40" s="11" t="s">
        <v>37</v>
      </c>
      <c r="D40" s="11" t="s">
        <v>75</v>
      </c>
      <c r="E40" s="13">
        <v>244</v>
      </c>
      <c r="F40" s="5">
        <v>81</v>
      </c>
      <c r="G40" s="5">
        <v>81</v>
      </c>
      <c r="H40" s="4">
        <f t="shared" si="0"/>
        <v>100</v>
      </c>
    </row>
    <row r="41" spans="1:8" ht="47.25">
      <c r="A41" s="24" t="s">
        <v>35</v>
      </c>
      <c r="B41" s="13">
        <v>954</v>
      </c>
      <c r="C41" s="11" t="s">
        <v>37</v>
      </c>
      <c r="D41" s="11" t="s">
        <v>75</v>
      </c>
      <c r="E41" s="13">
        <v>852</v>
      </c>
      <c r="F41" s="5">
        <v>136.4</v>
      </c>
      <c r="G41" s="5">
        <v>136.4</v>
      </c>
      <c r="H41" s="4">
        <f t="shared" si="0"/>
        <v>100</v>
      </c>
    </row>
    <row r="42" spans="1:8" ht="15.75">
      <c r="A42" s="24" t="s">
        <v>42</v>
      </c>
      <c r="B42" s="13">
        <v>954</v>
      </c>
      <c r="C42" s="11" t="s">
        <v>37</v>
      </c>
      <c r="D42" s="11" t="s">
        <v>64</v>
      </c>
      <c r="E42" s="13"/>
      <c r="F42" s="5">
        <f>F43</f>
        <v>97.3</v>
      </c>
      <c r="G42" s="5">
        <f>G43</f>
        <v>97.3</v>
      </c>
      <c r="H42" s="4">
        <f t="shared" ref="H42:H155" si="1">G42*100/F42</f>
        <v>100</v>
      </c>
    </row>
    <row r="43" spans="1:8" ht="47.25">
      <c r="A43" s="24" t="s">
        <v>35</v>
      </c>
      <c r="B43" s="13">
        <v>954</v>
      </c>
      <c r="C43" s="11" t="s">
        <v>37</v>
      </c>
      <c r="D43" s="11" t="s">
        <v>64</v>
      </c>
      <c r="E43" s="13">
        <v>244</v>
      </c>
      <c r="F43" s="5">
        <v>97.3</v>
      </c>
      <c r="G43" s="5">
        <v>97.3</v>
      </c>
      <c r="H43" s="4">
        <f t="shared" si="1"/>
        <v>100</v>
      </c>
    </row>
    <row r="44" spans="1:8" ht="47.25">
      <c r="A44" s="24" t="s">
        <v>35</v>
      </c>
      <c r="B44" s="13">
        <v>954</v>
      </c>
      <c r="C44" s="11" t="s">
        <v>37</v>
      </c>
      <c r="D44" s="11" t="s">
        <v>123</v>
      </c>
      <c r="E44" s="13"/>
      <c r="F44" s="5">
        <f>F45</f>
        <v>120</v>
      </c>
      <c r="G44" s="5">
        <f>G45</f>
        <v>120</v>
      </c>
      <c r="H44" s="4">
        <f t="shared" si="1"/>
        <v>100</v>
      </c>
    </row>
    <row r="45" spans="1:8" ht="47.25">
      <c r="A45" s="24" t="s">
        <v>35</v>
      </c>
      <c r="B45" s="13">
        <v>954</v>
      </c>
      <c r="C45" s="11" t="s">
        <v>37</v>
      </c>
      <c r="D45" s="11" t="s">
        <v>123</v>
      </c>
      <c r="E45" s="13">
        <v>244</v>
      </c>
      <c r="F45" s="5">
        <v>120</v>
      </c>
      <c r="G45" s="5">
        <v>120</v>
      </c>
      <c r="H45" s="4">
        <f t="shared" si="1"/>
        <v>100</v>
      </c>
    </row>
    <row r="46" spans="1:8" ht="63">
      <c r="A46" s="24" t="s">
        <v>63</v>
      </c>
      <c r="B46" s="13">
        <v>954</v>
      </c>
      <c r="C46" s="11" t="s">
        <v>37</v>
      </c>
      <c r="D46" s="11" t="s">
        <v>105</v>
      </c>
      <c r="E46" s="13"/>
      <c r="F46" s="5">
        <f>F47</f>
        <v>3933.7</v>
      </c>
      <c r="G46" s="5">
        <f>G47</f>
        <v>1649.3</v>
      </c>
      <c r="H46" s="4">
        <f t="shared" si="1"/>
        <v>41.927447441340213</v>
      </c>
    </row>
    <row r="47" spans="1:8" ht="63">
      <c r="A47" s="24" t="s">
        <v>63</v>
      </c>
      <c r="B47" s="13">
        <v>954</v>
      </c>
      <c r="C47" s="11" t="s">
        <v>37</v>
      </c>
      <c r="D47" s="11" t="s">
        <v>106</v>
      </c>
      <c r="E47" s="13">
        <v>412</v>
      </c>
      <c r="F47" s="5">
        <v>3933.7</v>
      </c>
      <c r="G47" s="5">
        <v>1649.3</v>
      </c>
      <c r="H47" s="4">
        <f t="shared" si="1"/>
        <v>41.927447441340213</v>
      </c>
    </row>
    <row r="48" spans="1:8" ht="15.75">
      <c r="A48" s="26" t="s">
        <v>20</v>
      </c>
      <c r="B48" s="14">
        <v>954</v>
      </c>
      <c r="C48" s="12"/>
      <c r="D48" s="12"/>
      <c r="E48" s="14"/>
      <c r="F48" s="3">
        <f>F49</f>
        <v>284.89999999999998</v>
      </c>
      <c r="G48" s="3">
        <f>G49</f>
        <v>284.89999999999998</v>
      </c>
      <c r="H48" s="4">
        <f t="shared" si="1"/>
        <v>100</v>
      </c>
    </row>
    <row r="49" spans="1:8" ht="31.5">
      <c r="A49" s="24" t="s">
        <v>21</v>
      </c>
      <c r="B49" s="13">
        <v>954</v>
      </c>
      <c r="C49" s="11" t="s">
        <v>47</v>
      </c>
      <c r="D49" s="11"/>
      <c r="E49" s="13"/>
      <c r="F49" s="5">
        <f>F50</f>
        <v>284.89999999999998</v>
      </c>
      <c r="G49" s="5">
        <f>G50</f>
        <v>284.89999999999998</v>
      </c>
      <c r="H49" s="4">
        <f t="shared" si="1"/>
        <v>100</v>
      </c>
    </row>
    <row r="50" spans="1:8" ht="47.25">
      <c r="A50" s="33" t="s">
        <v>56</v>
      </c>
      <c r="B50" s="13">
        <v>954</v>
      </c>
      <c r="C50" s="11" t="s">
        <v>47</v>
      </c>
      <c r="D50" s="11" t="s">
        <v>55</v>
      </c>
      <c r="E50" s="13"/>
      <c r="F50" s="5">
        <f>F51+F52+F54+F53</f>
        <v>284.89999999999998</v>
      </c>
      <c r="G50" s="5">
        <f>G51+G52+G54+G53</f>
        <v>284.89999999999998</v>
      </c>
      <c r="H50" s="4">
        <f t="shared" si="1"/>
        <v>100</v>
      </c>
    </row>
    <row r="51" spans="1:8" ht="15.75">
      <c r="A51" s="24" t="s">
        <v>102</v>
      </c>
      <c r="B51" s="13">
        <v>954</v>
      </c>
      <c r="C51" s="11" t="s">
        <v>47</v>
      </c>
      <c r="D51" s="10">
        <v>2128151180</v>
      </c>
      <c r="E51" s="13">
        <v>111</v>
      </c>
      <c r="F51" s="5">
        <v>191.3</v>
      </c>
      <c r="G51" s="5">
        <v>191.3</v>
      </c>
      <c r="H51" s="4">
        <f t="shared" si="1"/>
        <v>100</v>
      </c>
    </row>
    <row r="52" spans="1:8" ht="63">
      <c r="A52" s="24" t="s">
        <v>103</v>
      </c>
      <c r="B52" s="13">
        <v>954</v>
      </c>
      <c r="C52" s="11" t="s">
        <v>47</v>
      </c>
      <c r="D52" s="10">
        <v>2128151180</v>
      </c>
      <c r="E52" s="13">
        <v>119</v>
      </c>
      <c r="F52" s="5">
        <v>58.2</v>
      </c>
      <c r="G52" s="5">
        <v>58.2</v>
      </c>
      <c r="H52" s="4">
        <f t="shared" si="1"/>
        <v>100</v>
      </c>
    </row>
    <row r="53" spans="1:8" ht="47.25">
      <c r="A53" s="24" t="s">
        <v>35</v>
      </c>
      <c r="B53" s="13">
        <v>954</v>
      </c>
      <c r="C53" s="11" t="s">
        <v>47</v>
      </c>
      <c r="D53" s="10" t="s">
        <v>55</v>
      </c>
      <c r="E53" s="13">
        <v>242</v>
      </c>
      <c r="F53" s="5">
        <v>34.9</v>
      </c>
      <c r="G53" s="5">
        <v>34.9</v>
      </c>
      <c r="H53" s="4">
        <f t="shared" si="1"/>
        <v>100</v>
      </c>
    </row>
    <row r="54" spans="1:8" ht="47.25">
      <c r="A54" s="24" t="s">
        <v>35</v>
      </c>
      <c r="B54" s="13">
        <v>954</v>
      </c>
      <c r="C54" s="11" t="s">
        <v>47</v>
      </c>
      <c r="D54" s="10" t="s">
        <v>55</v>
      </c>
      <c r="E54" s="13">
        <v>244</v>
      </c>
      <c r="F54" s="5">
        <v>0.5</v>
      </c>
      <c r="G54" s="5">
        <v>0.5</v>
      </c>
      <c r="H54" s="4">
        <f t="shared" si="1"/>
        <v>100</v>
      </c>
    </row>
    <row r="55" spans="1:8" s="38" customFormat="1" ht="31.5">
      <c r="A55" s="25" t="s">
        <v>76</v>
      </c>
      <c r="B55" s="14">
        <v>954</v>
      </c>
      <c r="C55" s="12"/>
      <c r="D55" s="15"/>
      <c r="E55" s="14"/>
      <c r="F55" s="3">
        <f t="shared" ref="F55:G57" si="2">F56</f>
        <v>14.9</v>
      </c>
      <c r="G55" s="3">
        <f t="shared" si="2"/>
        <v>14.9</v>
      </c>
      <c r="H55" s="4">
        <f t="shared" si="1"/>
        <v>100</v>
      </c>
    </row>
    <row r="56" spans="1:8" ht="63">
      <c r="A56" s="24" t="s">
        <v>78</v>
      </c>
      <c r="B56" s="14">
        <v>954</v>
      </c>
      <c r="C56" s="11" t="s">
        <v>79</v>
      </c>
      <c r="D56" s="10"/>
      <c r="E56" s="13"/>
      <c r="F56" s="5">
        <f t="shared" si="2"/>
        <v>14.9</v>
      </c>
      <c r="G56" s="5">
        <f t="shared" si="2"/>
        <v>14.9</v>
      </c>
      <c r="H56" s="4">
        <f t="shared" si="1"/>
        <v>100</v>
      </c>
    </row>
    <row r="57" spans="1:8" ht="63">
      <c r="A57" s="24" t="s">
        <v>77</v>
      </c>
      <c r="B57" s="13">
        <v>954</v>
      </c>
      <c r="C57" s="11" t="s">
        <v>79</v>
      </c>
      <c r="D57" s="10" t="s">
        <v>80</v>
      </c>
      <c r="E57" s="13"/>
      <c r="F57" s="5">
        <f t="shared" si="2"/>
        <v>14.9</v>
      </c>
      <c r="G57" s="5">
        <f t="shared" si="2"/>
        <v>14.9</v>
      </c>
      <c r="H57" s="4">
        <f t="shared" si="1"/>
        <v>100</v>
      </c>
    </row>
    <row r="58" spans="1:8" ht="47.25">
      <c r="A58" s="24" t="s">
        <v>35</v>
      </c>
      <c r="B58" s="13">
        <v>954</v>
      </c>
      <c r="C58" s="11" t="s">
        <v>79</v>
      </c>
      <c r="D58" s="10" t="s">
        <v>80</v>
      </c>
      <c r="E58" s="13">
        <v>244</v>
      </c>
      <c r="F58" s="5">
        <v>14.9</v>
      </c>
      <c r="G58" s="5">
        <v>14.9</v>
      </c>
      <c r="H58" s="4">
        <f t="shared" si="1"/>
        <v>100</v>
      </c>
    </row>
    <row r="59" spans="1:8" ht="15.75">
      <c r="A59" s="25" t="s">
        <v>8</v>
      </c>
      <c r="B59" s="14">
        <v>954</v>
      </c>
      <c r="C59" s="12"/>
      <c r="D59" s="12"/>
      <c r="E59" s="14"/>
      <c r="F59" s="3">
        <f>F65+F60</f>
        <v>11745.900000000001</v>
      </c>
      <c r="G59" s="3">
        <f>G65+G60</f>
        <v>11745.900000000001</v>
      </c>
      <c r="H59" s="4">
        <f t="shared" si="1"/>
        <v>100.00000000000001</v>
      </c>
    </row>
    <row r="60" spans="1:8" ht="15.75">
      <c r="A60" s="25" t="s">
        <v>83</v>
      </c>
      <c r="B60" s="14">
        <v>954</v>
      </c>
      <c r="C60" s="12" t="s">
        <v>67</v>
      </c>
      <c r="D60" s="12"/>
      <c r="E60" s="14"/>
      <c r="F60" s="3">
        <f>F61+F63</f>
        <v>20</v>
      </c>
      <c r="G60" s="3">
        <f>G61+G63</f>
        <v>20</v>
      </c>
      <c r="H60" s="4">
        <f t="shared" si="1"/>
        <v>100</v>
      </c>
    </row>
    <row r="61" spans="1:8" ht="63">
      <c r="A61" s="24" t="s">
        <v>70</v>
      </c>
      <c r="B61" s="13">
        <v>954</v>
      </c>
      <c r="C61" s="11" t="s">
        <v>67</v>
      </c>
      <c r="D61" s="11" t="s">
        <v>114</v>
      </c>
      <c r="E61" s="13"/>
      <c r="F61" s="5">
        <f>F62</f>
        <v>20</v>
      </c>
      <c r="G61" s="5">
        <f>G62</f>
        <v>20</v>
      </c>
      <c r="H61" s="4">
        <f t="shared" si="1"/>
        <v>100</v>
      </c>
    </row>
    <row r="62" spans="1:8" ht="47.25">
      <c r="A62" s="24" t="s">
        <v>35</v>
      </c>
      <c r="B62" s="13">
        <v>954</v>
      </c>
      <c r="C62" s="11" t="s">
        <v>67</v>
      </c>
      <c r="D62" s="11" t="s">
        <v>114</v>
      </c>
      <c r="E62" s="13">
        <v>244</v>
      </c>
      <c r="F62" s="5">
        <v>20</v>
      </c>
      <c r="G62" s="5">
        <v>20</v>
      </c>
      <c r="H62" s="4">
        <f t="shared" si="1"/>
        <v>100</v>
      </c>
    </row>
    <row r="63" spans="1:8" ht="31.5">
      <c r="A63" s="24" t="s">
        <v>81</v>
      </c>
      <c r="B63" s="13">
        <v>954</v>
      </c>
      <c r="C63" s="11" t="s">
        <v>67</v>
      </c>
      <c r="D63" s="11" t="s">
        <v>82</v>
      </c>
      <c r="E63" s="13"/>
      <c r="F63" s="5">
        <v>0</v>
      </c>
      <c r="G63" s="5">
        <v>0</v>
      </c>
      <c r="H63" s="4"/>
    </row>
    <row r="64" spans="1:8" ht="47.25">
      <c r="A64" s="24" t="s">
        <v>35</v>
      </c>
      <c r="B64" s="13">
        <v>954</v>
      </c>
      <c r="C64" s="11" t="s">
        <v>67</v>
      </c>
      <c r="D64" s="11" t="s">
        <v>82</v>
      </c>
      <c r="E64" s="13">
        <v>244</v>
      </c>
      <c r="F64" s="5">
        <v>0.88</v>
      </c>
      <c r="G64" s="5">
        <v>0.88</v>
      </c>
      <c r="H64" s="4">
        <f t="shared" si="1"/>
        <v>100</v>
      </c>
    </row>
    <row r="65" spans="1:8" ht="31.5">
      <c r="A65" s="25" t="s">
        <v>9</v>
      </c>
      <c r="B65" s="14">
        <v>954</v>
      </c>
      <c r="C65" s="12" t="s">
        <v>48</v>
      </c>
      <c r="D65" s="12"/>
      <c r="E65" s="14"/>
      <c r="F65" s="3">
        <f>F66+F68+F70+F72</f>
        <v>11725.900000000001</v>
      </c>
      <c r="G65" s="3">
        <f>G66+G68+G70+G72</f>
        <v>11725.900000000001</v>
      </c>
      <c r="H65" s="4">
        <f t="shared" si="1"/>
        <v>100.00000000000001</v>
      </c>
    </row>
    <row r="66" spans="1:8" ht="147" customHeight="1">
      <c r="A66" s="27" t="s">
        <v>84</v>
      </c>
      <c r="B66" s="13">
        <v>954</v>
      </c>
      <c r="C66" s="11" t="s">
        <v>48</v>
      </c>
      <c r="D66" s="17">
        <v>3150200120</v>
      </c>
      <c r="E66" s="13"/>
      <c r="F66" s="5">
        <f>F67</f>
        <v>3605.5</v>
      </c>
      <c r="G66" s="5">
        <f>G67</f>
        <v>3605.5</v>
      </c>
      <c r="H66" s="4">
        <f t="shared" si="1"/>
        <v>100</v>
      </c>
    </row>
    <row r="67" spans="1:8" ht="60.75" customHeight="1">
      <c r="A67" s="24" t="s">
        <v>35</v>
      </c>
      <c r="B67" s="13">
        <v>954</v>
      </c>
      <c r="C67" s="11" t="s">
        <v>48</v>
      </c>
      <c r="D67" s="18">
        <v>3150200120</v>
      </c>
      <c r="E67" s="13">
        <v>244</v>
      </c>
      <c r="F67" s="5">
        <v>3605.5</v>
      </c>
      <c r="G67" s="5">
        <v>3605.5</v>
      </c>
      <c r="H67" s="4">
        <f t="shared" si="1"/>
        <v>100</v>
      </c>
    </row>
    <row r="68" spans="1:8" ht="45.75" customHeight="1">
      <c r="A68" s="27" t="s">
        <v>49</v>
      </c>
      <c r="B68" s="13">
        <v>954</v>
      </c>
      <c r="C68" s="11" t="s">
        <v>48</v>
      </c>
      <c r="D68" s="18">
        <v>1828440930</v>
      </c>
      <c r="E68" s="13"/>
      <c r="F68" s="5">
        <f>F69</f>
        <v>7166.2</v>
      </c>
      <c r="G68" s="5">
        <f>G69</f>
        <v>7166.2</v>
      </c>
      <c r="H68" s="4">
        <f t="shared" si="1"/>
        <v>100</v>
      </c>
    </row>
    <row r="69" spans="1:8" ht="45.75" customHeight="1">
      <c r="A69" s="24" t="s">
        <v>35</v>
      </c>
      <c r="B69" s="13">
        <v>954</v>
      </c>
      <c r="C69" s="11" t="s">
        <v>48</v>
      </c>
      <c r="D69" s="18">
        <v>1828440930</v>
      </c>
      <c r="E69" s="13">
        <v>244</v>
      </c>
      <c r="F69" s="5">
        <v>7166.2</v>
      </c>
      <c r="G69" s="5">
        <v>7166.2</v>
      </c>
      <c r="H69" s="4">
        <f t="shared" ref="H69:H72" si="3">G69*100/F69</f>
        <v>100</v>
      </c>
    </row>
    <row r="70" spans="1:8" ht="45.75" customHeight="1">
      <c r="A70" s="27" t="s">
        <v>84</v>
      </c>
      <c r="B70" s="13">
        <v>954</v>
      </c>
      <c r="C70" s="11" t="s">
        <v>48</v>
      </c>
      <c r="D70" s="18" t="s">
        <v>124</v>
      </c>
      <c r="E70" s="13"/>
      <c r="F70" s="5">
        <f>F71</f>
        <v>377.2</v>
      </c>
      <c r="G70" s="5">
        <f>G71</f>
        <v>377.2</v>
      </c>
      <c r="H70" s="4">
        <f t="shared" si="3"/>
        <v>100</v>
      </c>
    </row>
    <row r="71" spans="1:8" ht="45.75" customHeight="1">
      <c r="A71" s="24" t="s">
        <v>35</v>
      </c>
      <c r="B71" s="13">
        <v>954</v>
      </c>
      <c r="C71" s="11" t="s">
        <v>48</v>
      </c>
      <c r="D71" s="18" t="s">
        <v>124</v>
      </c>
      <c r="E71" s="13">
        <v>244</v>
      </c>
      <c r="F71" s="5">
        <v>377.2</v>
      </c>
      <c r="G71" s="5">
        <v>377.2</v>
      </c>
      <c r="H71" s="4">
        <f t="shared" si="3"/>
        <v>100</v>
      </c>
    </row>
    <row r="72" spans="1:8" ht="45.75" customHeight="1">
      <c r="A72" s="24" t="s">
        <v>35</v>
      </c>
      <c r="B72" s="13">
        <v>954</v>
      </c>
      <c r="C72" s="11" t="s">
        <v>48</v>
      </c>
      <c r="D72" s="18">
        <v>3910500030</v>
      </c>
      <c r="E72" s="13"/>
      <c r="F72" s="5">
        <f>F73</f>
        <v>577</v>
      </c>
      <c r="G72" s="5">
        <f>G73</f>
        <v>577</v>
      </c>
      <c r="H72" s="4">
        <f t="shared" si="3"/>
        <v>100</v>
      </c>
    </row>
    <row r="73" spans="1:8" ht="51" customHeight="1">
      <c r="A73" s="24" t="s">
        <v>35</v>
      </c>
      <c r="B73" s="13">
        <v>954</v>
      </c>
      <c r="C73" s="11" t="s">
        <v>48</v>
      </c>
      <c r="D73" s="18">
        <v>3910500030</v>
      </c>
      <c r="E73" s="13">
        <v>414</v>
      </c>
      <c r="F73" s="5">
        <v>577</v>
      </c>
      <c r="G73" s="5">
        <v>577</v>
      </c>
      <c r="H73" s="4">
        <f t="shared" si="1"/>
        <v>100</v>
      </c>
    </row>
    <row r="74" spans="1:8" ht="15.75">
      <c r="A74" s="25" t="s">
        <v>10</v>
      </c>
      <c r="B74" s="14">
        <v>954</v>
      </c>
      <c r="C74" s="12"/>
      <c r="D74" s="12"/>
      <c r="E74" s="14"/>
      <c r="F74" s="3">
        <f>F75+F80+F129</f>
        <v>46579.100000000006</v>
      </c>
      <c r="G74" s="3">
        <f>G75+G80+G129</f>
        <v>42928.100000000013</v>
      </c>
      <c r="H74" s="4">
        <f t="shared" si="1"/>
        <v>92.161720600011606</v>
      </c>
    </row>
    <row r="75" spans="1:8" ht="15.75">
      <c r="A75" s="25" t="s">
        <v>11</v>
      </c>
      <c r="B75" s="14">
        <v>954</v>
      </c>
      <c r="C75" s="12" t="s">
        <v>50</v>
      </c>
      <c r="D75" s="12"/>
      <c r="E75" s="14"/>
      <c r="F75" s="3">
        <f>F76</f>
        <v>490.59999999999997</v>
      </c>
      <c r="G75" s="3">
        <f>G76</f>
        <v>490.59999999999997</v>
      </c>
      <c r="H75" s="4">
        <f t="shared" si="1"/>
        <v>100</v>
      </c>
    </row>
    <row r="76" spans="1:8" ht="63">
      <c r="A76" s="32" t="s">
        <v>63</v>
      </c>
      <c r="B76" s="13">
        <v>954</v>
      </c>
      <c r="C76" s="11" t="s">
        <v>50</v>
      </c>
      <c r="D76" s="11" t="s">
        <v>115</v>
      </c>
      <c r="E76" s="13"/>
      <c r="F76" s="5">
        <f>F77+F78+F79</f>
        <v>490.59999999999997</v>
      </c>
      <c r="G76" s="5">
        <f>G77+G78+G79</f>
        <v>490.59999999999997</v>
      </c>
      <c r="H76" s="4">
        <f t="shared" si="1"/>
        <v>100</v>
      </c>
    </row>
    <row r="77" spans="1:8" ht="47.25">
      <c r="A77" s="24" t="s">
        <v>116</v>
      </c>
      <c r="B77" s="13">
        <v>954</v>
      </c>
      <c r="C77" s="11" t="s">
        <v>50</v>
      </c>
      <c r="D77" s="11" t="s">
        <v>115</v>
      </c>
      <c r="E77" s="13">
        <v>243</v>
      </c>
      <c r="F77" s="5">
        <v>78.900000000000006</v>
      </c>
      <c r="G77" s="5">
        <v>78.900000000000006</v>
      </c>
      <c r="H77" s="4">
        <f t="shared" si="1"/>
        <v>100</v>
      </c>
    </row>
    <row r="78" spans="1:8" ht="47.25">
      <c r="A78" s="24" t="s">
        <v>35</v>
      </c>
      <c r="B78" s="13">
        <v>954</v>
      </c>
      <c r="C78" s="11" t="s">
        <v>50</v>
      </c>
      <c r="D78" s="11" t="s">
        <v>115</v>
      </c>
      <c r="E78" s="13">
        <v>244</v>
      </c>
      <c r="F78" s="5">
        <v>282.89999999999998</v>
      </c>
      <c r="G78" s="5">
        <v>282.89999999999998</v>
      </c>
      <c r="H78" s="4">
        <f t="shared" si="1"/>
        <v>100</v>
      </c>
    </row>
    <row r="79" spans="1:8" ht="47.25">
      <c r="A79" s="24" t="s">
        <v>35</v>
      </c>
      <c r="B79" s="13">
        <v>954</v>
      </c>
      <c r="C79" s="11" t="s">
        <v>50</v>
      </c>
      <c r="D79" s="11" t="s">
        <v>115</v>
      </c>
      <c r="E79" s="13">
        <v>247</v>
      </c>
      <c r="F79" s="5">
        <v>128.80000000000001</v>
      </c>
      <c r="G79" s="5">
        <v>128.80000000000001</v>
      </c>
      <c r="H79" s="4">
        <f t="shared" si="1"/>
        <v>100</v>
      </c>
    </row>
    <row r="80" spans="1:8" ht="15.75">
      <c r="A80" s="25" t="s">
        <v>12</v>
      </c>
      <c r="B80" s="14">
        <v>954</v>
      </c>
      <c r="C80" s="12" t="s">
        <v>51</v>
      </c>
      <c r="D80" s="12"/>
      <c r="E80" s="14"/>
      <c r="F80" s="3">
        <f>F81+F83+F85+F87+F89+F91+F93+F95+F97+F99+F101+F103+F105+F107+F109+F111+F113+F115+F117+F119+F121+F123+F125+F127</f>
        <v>41437.30000000001</v>
      </c>
      <c r="G80" s="3">
        <f>G81+G83+G85+G87+G89+G91+G93+G95+G97+G99+G101+G103+G105+G107+G109+G111+G113+G115+G117+G119+G121+G123+G125+G127</f>
        <v>39473.400000000016</v>
      </c>
      <c r="H80" s="4">
        <f t="shared" si="1"/>
        <v>95.260550277165748</v>
      </c>
    </row>
    <row r="81" spans="1:8" ht="83.25" customHeight="1">
      <c r="A81" s="24" t="s">
        <v>85</v>
      </c>
      <c r="B81" s="13">
        <v>954</v>
      </c>
      <c r="C81" s="11" t="s">
        <v>51</v>
      </c>
      <c r="D81" s="11" t="s">
        <v>86</v>
      </c>
      <c r="E81" s="13"/>
      <c r="F81" s="5">
        <f>F82</f>
        <v>29247.1</v>
      </c>
      <c r="G81" s="5">
        <f>G82</f>
        <v>29247.1</v>
      </c>
      <c r="H81" s="4">
        <f t="shared" si="1"/>
        <v>100</v>
      </c>
    </row>
    <row r="82" spans="1:8" ht="97.5" customHeight="1">
      <c r="A82" s="24" t="s">
        <v>104</v>
      </c>
      <c r="B82" s="13">
        <v>954</v>
      </c>
      <c r="C82" s="11" t="s">
        <v>51</v>
      </c>
      <c r="D82" s="11" t="s">
        <v>86</v>
      </c>
      <c r="E82" s="13">
        <v>811</v>
      </c>
      <c r="F82" s="5">
        <v>29247.1</v>
      </c>
      <c r="G82" s="5">
        <v>29247.1</v>
      </c>
      <c r="H82" s="4">
        <f t="shared" si="1"/>
        <v>100</v>
      </c>
    </row>
    <row r="83" spans="1:8" ht="57" customHeight="1">
      <c r="A83" s="24" t="s">
        <v>87</v>
      </c>
      <c r="B83" s="13">
        <v>954</v>
      </c>
      <c r="C83" s="11" t="s">
        <v>51</v>
      </c>
      <c r="D83" s="11" t="s">
        <v>88</v>
      </c>
      <c r="E83" s="13"/>
      <c r="F83" s="5">
        <f>F84</f>
        <v>429.4</v>
      </c>
      <c r="G83" s="5">
        <f>G84</f>
        <v>429.4</v>
      </c>
      <c r="H83" s="4">
        <f t="shared" si="1"/>
        <v>100</v>
      </c>
    </row>
    <row r="84" spans="1:8" ht="25.5" customHeight="1">
      <c r="A84" s="24" t="s">
        <v>36</v>
      </c>
      <c r="B84" s="13">
        <v>954</v>
      </c>
      <c r="C84" s="11" t="s">
        <v>51</v>
      </c>
      <c r="D84" s="11" t="s">
        <v>88</v>
      </c>
      <c r="E84" s="13">
        <v>540</v>
      </c>
      <c r="F84" s="5">
        <v>429.4</v>
      </c>
      <c r="G84" s="5">
        <v>429.4</v>
      </c>
      <c r="H84" s="4">
        <f t="shared" si="1"/>
        <v>100</v>
      </c>
    </row>
    <row r="85" spans="1:8" ht="53.25" customHeight="1">
      <c r="A85" s="24" t="s">
        <v>91</v>
      </c>
      <c r="B85" s="13">
        <v>954</v>
      </c>
      <c r="C85" s="11" t="s">
        <v>51</v>
      </c>
      <c r="D85" s="11" t="s">
        <v>65</v>
      </c>
      <c r="E85" s="13"/>
      <c r="F85" s="5">
        <f>F86</f>
        <v>2648.4</v>
      </c>
      <c r="G85" s="5">
        <f>G86</f>
        <v>2648.4</v>
      </c>
      <c r="H85" s="4">
        <f t="shared" si="1"/>
        <v>100</v>
      </c>
    </row>
    <row r="86" spans="1:8" ht="60" customHeight="1">
      <c r="A86" s="24" t="s">
        <v>35</v>
      </c>
      <c r="B86" s="13">
        <v>954</v>
      </c>
      <c r="C86" s="11" t="s">
        <v>51</v>
      </c>
      <c r="D86" s="11" t="s">
        <v>89</v>
      </c>
      <c r="E86" s="13">
        <v>243</v>
      </c>
      <c r="F86" s="5">
        <v>2648.4</v>
      </c>
      <c r="G86" s="5">
        <v>2648.4</v>
      </c>
      <c r="H86" s="4">
        <f t="shared" si="1"/>
        <v>100</v>
      </c>
    </row>
    <row r="87" spans="1:8" ht="97.5" customHeight="1">
      <c r="A87" s="24" t="s">
        <v>91</v>
      </c>
      <c r="B87" s="13">
        <v>954</v>
      </c>
      <c r="C87" s="11" t="s">
        <v>51</v>
      </c>
      <c r="D87" s="11" t="s">
        <v>117</v>
      </c>
      <c r="E87" s="13"/>
      <c r="F87" s="5">
        <f>F88</f>
        <v>1519.9</v>
      </c>
      <c r="G87" s="5">
        <f>G88</f>
        <v>1519.9</v>
      </c>
      <c r="H87" s="4">
        <f t="shared" si="1"/>
        <v>100</v>
      </c>
    </row>
    <row r="88" spans="1:8" ht="53.25" customHeight="1">
      <c r="A88" s="27" t="s">
        <v>90</v>
      </c>
      <c r="B88" s="13">
        <v>954</v>
      </c>
      <c r="C88" s="11" t="s">
        <v>51</v>
      </c>
      <c r="D88" s="11" t="s">
        <v>117</v>
      </c>
      <c r="E88" s="13">
        <v>243</v>
      </c>
      <c r="F88" s="5">
        <v>1519.9</v>
      </c>
      <c r="G88" s="5">
        <v>1519.9</v>
      </c>
      <c r="H88" s="4">
        <f t="shared" si="1"/>
        <v>100</v>
      </c>
    </row>
    <row r="89" spans="1:8" ht="53.25" customHeight="1">
      <c r="A89" s="24" t="s">
        <v>35</v>
      </c>
      <c r="B89" s="13">
        <v>954</v>
      </c>
      <c r="C89" s="11" t="s">
        <v>51</v>
      </c>
      <c r="D89" s="11" t="s">
        <v>125</v>
      </c>
      <c r="E89" s="13"/>
      <c r="F89" s="5">
        <f>F90</f>
        <v>749.4</v>
      </c>
      <c r="G89" s="5">
        <f>G90</f>
        <v>749.4</v>
      </c>
      <c r="H89" s="4">
        <f t="shared" si="1"/>
        <v>100</v>
      </c>
    </row>
    <row r="90" spans="1:8" ht="47.25">
      <c r="A90" s="24" t="s">
        <v>35</v>
      </c>
      <c r="B90" s="13">
        <v>954</v>
      </c>
      <c r="C90" s="11" t="s">
        <v>51</v>
      </c>
      <c r="D90" s="18">
        <v>3910500020</v>
      </c>
      <c r="E90" s="13">
        <v>244</v>
      </c>
      <c r="F90" s="5">
        <v>749.4</v>
      </c>
      <c r="G90" s="5">
        <v>749.4</v>
      </c>
      <c r="H90" s="4">
        <f t="shared" si="1"/>
        <v>100</v>
      </c>
    </row>
    <row r="91" spans="1:8" ht="36" customHeight="1">
      <c r="A91" s="27" t="s">
        <v>68</v>
      </c>
      <c r="B91" s="13">
        <v>954</v>
      </c>
      <c r="C91" s="11" t="s">
        <v>51</v>
      </c>
      <c r="D91" s="18">
        <v>3910500030</v>
      </c>
      <c r="E91" s="13"/>
      <c r="F91" s="5">
        <f>F92</f>
        <v>918.1</v>
      </c>
      <c r="G91" s="5">
        <f>G92</f>
        <v>918.1</v>
      </c>
      <c r="H91" s="4">
        <f t="shared" si="1"/>
        <v>100</v>
      </c>
    </row>
    <row r="92" spans="1:8" ht="54" customHeight="1">
      <c r="A92" s="24" t="s">
        <v>35</v>
      </c>
      <c r="B92" s="13">
        <v>954</v>
      </c>
      <c r="C92" s="11" t="s">
        <v>51</v>
      </c>
      <c r="D92" s="18">
        <v>3910500030</v>
      </c>
      <c r="E92" s="13">
        <v>414</v>
      </c>
      <c r="F92" s="5">
        <v>918.1</v>
      </c>
      <c r="G92" s="5">
        <v>918.1</v>
      </c>
      <c r="H92" s="4">
        <f t="shared" si="1"/>
        <v>100</v>
      </c>
    </row>
    <row r="93" spans="1:8" ht="54" customHeight="1">
      <c r="A93" s="24" t="s">
        <v>104</v>
      </c>
      <c r="B93" s="13">
        <v>954</v>
      </c>
      <c r="C93" s="11" t="s">
        <v>51</v>
      </c>
      <c r="D93" s="18" t="s">
        <v>118</v>
      </c>
      <c r="E93" s="13"/>
      <c r="F93" s="5">
        <f>F94</f>
        <v>2.9</v>
      </c>
      <c r="G93" s="5">
        <f>G94</f>
        <v>2.9</v>
      </c>
      <c r="H93" s="4">
        <f t="shared" si="1"/>
        <v>100</v>
      </c>
    </row>
    <row r="94" spans="1:8" ht="54" customHeight="1">
      <c r="A94" s="24" t="s">
        <v>104</v>
      </c>
      <c r="B94" s="13">
        <v>954</v>
      </c>
      <c r="C94" s="11" t="s">
        <v>51</v>
      </c>
      <c r="D94" s="18" t="s">
        <v>118</v>
      </c>
      <c r="E94" s="13">
        <v>811</v>
      </c>
      <c r="F94" s="5">
        <v>2.9</v>
      </c>
      <c r="G94" s="5">
        <v>2.9</v>
      </c>
      <c r="H94" s="4">
        <f t="shared" ref="H94" si="4">G94*100/F94</f>
        <v>100</v>
      </c>
    </row>
    <row r="95" spans="1:8" ht="129" customHeight="1">
      <c r="A95" s="24" t="s">
        <v>126</v>
      </c>
      <c r="B95" s="13">
        <v>954</v>
      </c>
      <c r="C95" s="11" t="s">
        <v>51</v>
      </c>
      <c r="D95" s="18" t="s">
        <v>127</v>
      </c>
      <c r="E95" s="13"/>
      <c r="F95" s="5">
        <f>F96</f>
        <v>911.9</v>
      </c>
      <c r="G95" s="5">
        <f>G96</f>
        <v>911.9</v>
      </c>
      <c r="H95" s="4">
        <f t="shared" si="1"/>
        <v>100</v>
      </c>
    </row>
    <row r="96" spans="1:8" ht="54" customHeight="1">
      <c r="A96" s="24" t="s">
        <v>35</v>
      </c>
      <c r="B96" s="13">
        <v>954</v>
      </c>
      <c r="C96" s="11" t="s">
        <v>51</v>
      </c>
      <c r="D96" s="18" t="s">
        <v>127</v>
      </c>
      <c r="E96" s="13">
        <v>243</v>
      </c>
      <c r="F96" s="5">
        <v>911.9</v>
      </c>
      <c r="G96" s="5">
        <v>911.9</v>
      </c>
      <c r="H96" s="4">
        <f t="shared" si="1"/>
        <v>100</v>
      </c>
    </row>
    <row r="97" spans="1:8" ht="126.75" customHeight="1">
      <c r="A97" s="24" t="s">
        <v>128</v>
      </c>
      <c r="B97" s="13">
        <v>954</v>
      </c>
      <c r="C97" s="11" t="s">
        <v>51</v>
      </c>
      <c r="D97" s="18" t="s">
        <v>129</v>
      </c>
      <c r="E97" s="13"/>
      <c r="F97" s="5">
        <f>F98</f>
        <v>909.4</v>
      </c>
      <c r="G97" s="5">
        <f>G98</f>
        <v>909.4</v>
      </c>
      <c r="H97" s="4">
        <f t="shared" si="1"/>
        <v>100</v>
      </c>
    </row>
    <row r="98" spans="1:8" ht="54" customHeight="1">
      <c r="A98" s="24" t="s">
        <v>35</v>
      </c>
      <c r="B98" s="13">
        <v>954</v>
      </c>
      <c r="C98" s="11" t="s">
        <v>51</v>
      </c>
      <c r="D98" s="18" t="s">
        <v>129</v>
      </c>
      <c r="E98" s="13">
        <v>243</v>
      </c>
      <c r="F98" s="5">
        <v>909.4</v>
      </c>
      <c r="G98" s="5">
        <v>909.4</v>
      </c>
      <c r="H98" s="4">
        <f t="shared" si="1"/>
        <v>100</v>
      </c>
    </row>
    <row r="99" spans="1:8" ht="117" customHeight="1">
      <c r="A99" s="24" t="s">
        <v>130</v>
      </c>
      <c r="B99" s="13">
        <v>954</v>
      </c>
      <c r="C99" s="11" t="s">
        <v>51</v>
      </c>
      <c r="D99" s="18" t="s">
        <v>131</v>
      </c>
      <c r="E99" s="13"/>
      <c r="F99" s="5">
        <f>F100</f>
        <v>911.9</v>
      </c>
      <c r="G99" s="5">
        <f>G100</f>
        <v>911.9</v>
      </c>
      <c r="H99" s="4">
        <f t="shared" si="1"/>
        <v>100</v>
      </c>
    </row>
    <row r="100" spans="1:8" ht="54" customHeight="1">
      <c r="A100" s="24" t="s">
        <v>35</v>
      </c>
      <c r="B100" s="13">
        <v>954</v>
      </c>
      <c r="C100" s="11" t="s">
        <v>51</v>
      </c>
      <c r="D100" s="18" t="s">
        <v>131</v>
      </c>
      <c r="E100" s="13">
        <v>243</v>
      </c>
      <c r="F100" s="5">
        <v>911.9</v>
      </c>
      <c r="G100" s="5">
        <v>911.9</v>
      </c>
      <c r="H100" s="4">
        <f t="shared" si="1"/>
        <v>100</v>
      </c>
    </row>
    <row r="101" spans="1:8" ht="97.5" customHeight="1">
      <c r="A101" s="24" t="s">
        <v>132</v>
      </c>
      <c r="B101" s="13">
        <v>954</v>
      </c>
      <c r="C101" s="11" t="s">
        <v>51</v>
      </c>
      <c r="D101" s="18" t="s">
        <v>133</v>
      </c>
      <c r="E101" s="13"/>
      <c r="F101" s="5">
        <f>F102</f>
        <v>954.7</v>
      </c>
      <c r="G101" s="5">
        <f>G102</f>
        <v>0</v>
      </c>
      <c r="H101" s="4">
        <f t="shared" si="1"/>
        <v>0</v>
      </c>
    </row>
    <row r="102" spans="1:8" ht="54" customHeight="1">
      <c r="A102" s="24" t="s">
        <v>35</v>
      </c>
      <c r="B102" s="13">
        <v>954</v>
      </c>
      <c r="C102" s="11" t="s">
        <v>51</v>
      </c>
      <c r="D102" s="18" t="s">
        <v>133</v>
      </c>
      <c r="E102" s="13">
        <v>243</v>
      </c>
      <c r="F102" s="5">
        <v>954.7</v>
      </c>
      <c r="G102" s="5">
        <v>0</v>
      </c>
      <c r="H102" s="4">
        <f t="shared" si="1"/>
        <v>0</v>
      </c>
    </row>
    <row r="103" spans="1:8" ht="54" customHeight="1">
      <c r="A103" s="24" t="s">
        <v>134</v>
      </c>
      <c r="B103" s="13">
        <v>954</v>
      </c>
      <c r="C103" s="11" t="s">
        <v>51</v>
      </c>
      <c r="D103" s="18" t="s">
        <v>135</v>
      </c>
      <c r="E103" s="13"/>
      <c r="F103" s="5">
        <f>F104</f>
        <v>53</v>
      </c>
      <c r="G103" s="5">
        <f>G104</f>
        <v>53</v>
      </c>
      <c r="H103" s="4">
        <f t="shared" si="1"/>
        <v>100</v>
      </c>
    </row>
    <row r="104" spans="1:8" ht="54" customHeight="1">
      <c r="A104" s="24" t="s">
        <v>35</v>
      </c>
      <c r="B104" s="13">
        <v>954</v>
      </c>
      <c r="C104" s="11" t="s">
        <v>51</v>
      </c>
      <c r="D104" s="18" t="s">
        <v>135</v>
      </c>
      <c r="E104" s="13">
        <v>540</v>
      </c>
      <c r="F104" s="5">
        <v>53</v>
      </c>
      <c r="G104" s="5">
        <v>53</v>
      </c>
      <c r="H104" s="4">
        <f t="shared" si="1"/>
        <v>100</v>
      </c>
    </row>
    <row r="105" spans="1:8" ht="142.5" customHeight="1">
      <c r="A105" s="24" t="s">
        <v>136</v>
      </c>
      <c r="B105" s="13">
        <v>954</v>
      </c>
      <c r="C105" s="11" t="s">
        <v>51</v>
      </c>
      <c r="D105" s="18" t="s">
        <v>137</v>
      </c>
      <c r="E105" s="13"/>
      <c r="F105" s="5">
        <f>F106</f>
        <v>156.30000000000001</v>
      </c>
      <c r="G105" s="5">
        <f>G106</f>
        <v>156.30000000000001</v>
      </c>
      <c r="H105" s="4">
        <f t="shared" si="1"/>
        <v>100</v>
      </c>
    </row>
    <row r="106" spans="1:8" ht="54" customHeight="1">
      <c r="A106" s="24" t="s">
        <v>35</v>
      </c>
      <c r="B106" s="13">
        <v>954</v>
      </c>
      <c r="C106" s="11" t="s">
        <v>51</v>
      </c>
      <c r="D106" s="18" t="s">
        <v>137</v>
      </c>
      <c r="E106" s="13">
        <v>243</v>
      </c>
      <c r="F106" s="5">
        <v>156.30000000000001</v>
      </c>
      <c r="G106" s="5">
        <v>156.30000000000001</v>
      </c>
      <c r="H106" s="4">
        <f t="shared" si="1"/>
        <v>100</v>
      </c>
    </row>
    <row r="107" spans="1:8" ht="135.75" customHeight="1">
      <c r="A107" s="24" t="s">
        <v>138</v>
      </c>
      <c r="B107" s="13">
        <v>954</v>
      </c>
      <c r="C107" s="11" t="s">
        <v>51</v>
      </c>
      <c r="D107" s="18" t="s">
        <v>139</v>
      </c>
      <c r="E107" s="13"/>
      <c r="F107" s="5">
        <f>F108</f>
        <v>155.9</v>
      </c>
      <c r="G107" s="5">
        <f>G108</f>
        <v>155.9</v>
      </c>
      <c r="H107" s="4">
        <f t="shared" si="1"/>
        <v>100</v>
      </c>
    </row>
    <row r="108" spans="1:8" ht="54" customHeight="1">
      <c r="A108" s="24" t="s">
        <v>35</v>
      </c>
      <c r="B108" s="13">
        <v>954</v>
      </c>
      <c r="C108" s="11" t="s">
        <v>51</v>
      </c>
      <c r="D108" s="18" t="s">
        <v>139</v>
      </c>
      <c r="E108" s="13">
        <v>243</v>
      </c>
      <c r="F108" s="5">
        <v>155.9</v>
      </c>
      <c r="G108" s="5">
        <v>155.9</v>
      </c>
      <c r="H108" s="4">
        <f t="shared" si="1"/>
        <v>100</v>
      </c>
    </row>
    <row r="109" spans="1:8" ht="132.75" customHeight="1">
      <c r="A109" s="24" t="s">
        <v>140</v>
      </c>
      <c r="B109" s="13">
        <v>954</v>
      </c>
      <c r="C109" s="11" t="s">
        <v>51</v>
      </c>
      <c r="D109" s="18" t="s">
        <v>141</v>
      </c>
      <c r="E109" s="13"/>
      <c r="F109" s="5">
        <f>F110</f>
        <v>156.4</v>
      </c>
      <c r="G109" s="5">
        <f>G110</f>
        <v>156.4</v>
      </c>
      <c r="H109" s="4">
        <f t="shared" si="1"/>
        <v>100</v>
      </c>
    </row>
    <row r="110" spans="1:8" ht="54" customHeight="1">
      <c r="A110" s="24" t="s">
        <v>35</v>
      </c>
      <c r="B110" s="13">
        <v>954</v>
      </c>
      <c r="C110" s="11" t="s">
        <v>51</v>
      </c>
      <c r="D110" s="18" t="s">
        <v>141</v>
      </c>
      <c r="E110" s="13">
        <v>243</v>
      </c>
      <c r="F110" s="5">
        <v>156.4</v>
      </c>
      <c r="G110" s="5">
        <v>156.4</v>
      </c>
      <c r="H110" s="4">
        <f t="shared" si="1"/>
        <v>100</v>
      </c>
    </row>
    <row r="111" spans="1:8" ht="93" customHeight="1">
      <c r="A111" s="24" t="s">
        <v>142</v>
      </c>
      <c r="B111" s="13">
        <v>954</v>
      </c>
      <c r="C111" s="11" t="s">
        <v>51</v>
      </c>
      <c r="D111" s="18" t="s">
        <v>143</v>
      </c>
      <c r="E111" s="13"/>
      <c r="F111" s="5">
        <f>F112</f>
        <v>763.7</v>
      </c>
      <c r="G111" s="5">
        <f>G112</f>
        <v>0</v>
      </c>
      <c r="H111" s="4">
        <f t="shared" si="1"/>
        <v>0</v>
      </c>
    </row>
    <row r="112" spans="1:8" ht="54" customHeight="1">
      <c r="A112" s="24" t="s">
        <v>35</v>
      </c>
      <c r="B112" s="13">
        <v>954</v>
      </c>
      <c r="C112" s="11" t="s">
        <v>51</v>
      </c>
      <c r="D112" s="18" t="s">
        <v>143</v>
      </c>
      <c r="E112" s="13">
        <v>243</v>
      </c>
      <c r="F112" s="5">
        <v>763.7</v>
      </c>
      <c r="G112" s="5">
        <v>0</v>
      </c>
      <c r="H112" s="4">
        <f t="shared" si="1"/>
        <v>0</v>
      </c>
    </row>
    <row r="113" spans="1:8" ht="134.25" customHeight="1">
      <c r="A113" s="24" t="s">
        <v>144</v>
      </c>
      <c r="B113" s="13">
        <v>954</v>
      </c>
      <c r="C113" s="11" t="s">
        <v>51</v>
      </c>
      <c r="D113" s="18" t="s">
        <v>145</v>
      </c>
      <c r="E113" s="13"/>
      <c r="F113" s="5">
        <f>F114</f>
        <v>91.2</v>
      </c>
      <c r="G113" s="5">
        <f>G114</f>
        <v>91.2</v>
      </c>
      <c r="H113" s="4">
        <f t="shared" si="1"/>
        <v>100</v>
      </c>
    </row>
    <row r="114" spans="1:8" ht="54" customHeight="1">
      <c r="A114" s="24" t="s">
        <v>35</v>
      </c>
      <c r="B114" s="13">
        <v>954</v>
      </c>
      <c r="C114" s="11" t="s">
        <v>51</v>
      </c>
      <c r="D114" s="18" t="s">
        <v>145</v>
      </c>
      <c r="E114" s="13">
        <v>243</v>
      </c>
      <c r="F114" s="5">
        <v>91.2</v>
      </c>
      <c r="G114" s="5">
        <v>91.2</v>
      </c>
      <c r="H114" s="4">
        <f t="shared" si="1"/>
        <v>100</v>
      </c>
    </row>
    <row r="115" spans="1:8" ht="130.5" customHeight="1">
      <c r="A115" s="24" t="s">
        <v>146</v>
      </c>
      <c r="B115" s="13">
        <v>954</v>
      </c>
      <c r="C115" s="11" t="s">
        <v>51</v>
      </c>
      <c r="D115" s="18" t="s">
        <v>147</v>
      </c>
      <c r="E115" s="13"/>
      <c r="F115" s="5">
        <f>F116</f>
        <v>90.9</v>
      </c>
      <c r="G115" s="5">
        <f>G116</f>
        <v>90.9</v>
      </c>
      <c r="H115" s="4">
        <f t="shared" si="1"/>
        <v>100</v>
      </c>
    </row>
    <row r="116" spans="1:8" ht="60.75" customHeight="1">
      <c r="A116" s="24" t="s">
        <v>35</v>
      </c>
      <c r="B116" s="13">
        <v>954</v>
      </c>
      <c r="C116" s="11" t="s">
        <v>51</v>
      </c>
      <c r="D116" s="18" t="s">
        <v>147</v>
      </c>
      <c r="E116" s="13">
        <v>243</v>
      </c>
      <c r="F116" s="5">
        <v>90.9</v>
      </c>
      <c r="G116" s="5">
        <v>90.9</v>
      </c>
      <c r="H116" s="4">
        <f t="shared" si="1"/>
        <v>100</v>
      </c>
    </row>
    <row r="117" spans="1:8" ht="111" customHeight="1">
      <c r="A117" s="24" t="s">
        <v>130</v>
      </c>
      <c r="B117" s="13">
        <v>954</v>
      </c>
      <c r="C117" s="11" t="s">
        <v>51</v>
      </c>
      <c r="D117" s="18" t="s">
        <v>148</v>
      </c>
      <c r="E117" s="13"/>
      <c r="F117" s="5">
        <f>F118</f>
        <v>91.7</v>
      </c>
      <c r="G117" s="5">
        <f>G118</f>
        <v>91.7</v>
      </c>
      <c r="H117" s="4">
        <f t="shared" si="1"/>
        <v>100</v>
      </c>
    </row>
    <row r="118" spans="1:8" ht="60.75" customHeight="1">
      <c r="A118" s="24" t="s">
        <v>35</v>
      </c>
      <c r="B118" s="13">
        <v>954</v>
      </c>
      <c r="C118" s="11" t="s">
        <v>51</v>
      </c>
      <c r="D118" s="18" t="s">
        <v>148</v>
      </c>
      <c r="E118" s="13">
        <v>243</v>
      </c>
      <c r="F118" s="5">
        <v>91.7</v>
      </c>
      <c r="G118" s="5">
        <v>91.7</v>
      </c>
      <c r="H118" s="4">
        <f t="shared" si="1"/>
        <v>100</v>
      </c>
    </row>
    <row r="119" spans="1:8" ht="100.5" customHeight="1">
      <c r="A119" s="24" t="s">
        <v>132</v>
      </c>
      <c r="B119" s="13">
        <v>954</v>
      </c>
      <c r="C119" s="11" t="s">
        <v>51</v>
      </c>
      <c r="D119" s="18" t="s">
        <v>149</v>
      </c>
      <c r="E119" s="13"/>
      <c r="F119" s="5">
        <f>F120</f>
        <v>95.5</v>
      </c>
      <c r="G119" s="5">
        <f>G120</f>
        <v>0</v>
      </c>
      <c r="H119" s="4">
        <f t="shared" si="1"/>
        <v>0</v>
      </c>
    </row>
    <row r="120" spans="1:8" ht="60.75" customHeight="1">
      <c r="A120" s="24" t="s">
        <v>35</v>
      </c>
      <c r="B120" s="13">
        <v>954</v>
      </c>
      <c r="C120" s="11" t="s">
        <v>51</v>
      </c>
      <c r="D120" s="18" t="s">
        <v>149</v>
      </c>
      <c r="E120" s="13">
        <v>243</v>
      </c>
      <c r="F120" s="5">
        <v>95.5</v>
      </c>
      <c r="G120" s="5">
        <v>0</v>
      </c>
      <c r="H120" s="4">
        <f t="shared" si="1"/>
        <v>0</v>
      </c>
    </row>
    <row r="121" spans="1:8" ht="150.75" customHeight="1">
      <c r="A121" s="24" t="s">
        <v>150</v>
      </c>
      <c r="B121" s="13">
        <v>954</v>
      </c>
      <c r="C121" s="11" t="s">
        <v>51</v>
      </c>
      <c r="D121" s="18" t="s">
        <v>151</v>
      </c>
      <c r="E121" s="13"/>
      <c r="F121" s="5">
        <f>F122</f>
        <v>143.30000000000001</v>
      </c>
      <c r="G121" s="5">
        <f>G122</f>
        <v>143.30000000000001</v>
      </c>
      <c r="H121" s="4">
        <f t="shared" si="1"/>
        <v>100</v>
      </c>
    </row>
    <row r="122" spans="1:8" ht="60.75" customHeight="1">
      <c r="A122" s="24" t="s">
        <v>35</v>
      </c>
      <c r="B122" s="13">
        <v>954</v>
      </c>
      <c r="C122" s="11" t="s">
        <v>51</v>
      </c>
      <c r="D122" s="18" t="s">
        <v>151</v>
      </c>
      <c r="E122" s="13">
        <v>243</v>
      </c>
      <c r="F122" s="5">
        <v>143.30000000000001</v>
      </c>
      <c r="G122" s="5">
        <v>143.30000000000001</v>
      </c>
      <c r="H122" s="4">
        <f t="shared" si="1"/>
        <v>100</v>
      </c>
    </row>
    <row r="123" spans="1:8" ht="129" customHeight="1">
      <c r="A123" s="24" t="s">
        <v>152</v>
      </c>
      <c r="B123" s="13">
        <v>954</v>
      </c>
      <c r="C123" s="11" t="s">
        <v>51</v>
      </c>
      <c r="D123" s="18" t="s">
        <v>153</v>
      </c>
      <c r="E123" s="13"/>
      <c r="F123" s="5">
        <f>F124</f>
        <v>142.9</v>
      </c>
      <c r="G123" s="5">
        <f>G124</f>
        <v>142.9</v>
      </c>
      <c r="H123" s="4">
        <f t="shared" si="1"/>
        <v>100</v>
      </c>
    </row>
    <row r="124" spans="1:8" ht="60.75" customHeight="1">
      <c r="A124" s="24" t="s">
        <v>35</v>
      </c>
      <c r="B124" s="13">
        <v>954</v>
      </c>
      <c r="C124" s="11" t="s">
        <v>51</v>
      </c>
      <c r="D124" s="18" t="s">
        <v>153</v>
      </c>
      <c r="E124" s="13">
        <v>243</v>
      </c>
      <c r="F124" s="5">
        <v>142.9</v>
      </c>
      <c r="G124" s="5">
        <v>142.9</v>
      </c>
      <c r="H124" s="4">
        <f t="shared" si="1"/>
        <v>100</v>
      </c>
    </row>
    <row r="125" spans="1:8" ht="132.75" customHeight="1">
      <c r="A125" s="24" t="s">
        <v>154</v>
      </c>
      <c r="B125" s="13">
        <v>954</v>
      </c>
      <c r="C125" s="11" t="s">
        <v>51</v>
      </c>
      <c r="D125" s="18" t="s">
        <v>155</v>
      </c>
      <c r="E125" s="13"/>
      <c r="F125" s="5">
        <f>F126</f>
        <v>143.4</v>
      </c>
      <c r="G125" s="5">
        <f>G126</f>
        <v>143.4</v>
      </c>
      <c r="H125" s="4">
        <f t="shared" si="1"/>
        <v>100</v>
      </c>
    </row>
    <row r="126" spans="1:8" ht="60.75" customHeight="1">
      <c r="A126" s="24" t="s">
        <v>35</v>
      </c>
      <c r="B126" s="13">
        <v>954</v>
      </c>
      <c r="C126" s="11" t="s">
        <v>51</v>
      </c>
      <c r="D126" s="18" t="s">
        <v>155</v>
      </c>
      <c r="E126" s="13">
        <v>243</v>
      </c>
      <c r="F126" s="5">
        <v>143.4</v>
      </c>
      <c r="G126" s="5">
        <v>143.4</v>
      </c>
      <c r="H126" s="4">
        <f t="shared" si="1"/>
        <v>100</v>
      </c>
    </row>
    <row r="127" spans="1:8" ht="99.75" customHeight="1">
      <c r="A127" s="43" t="s">
        <v>156</v>
      </c>
      <c r="B127" s="13">
        <v>954</v>
      </c>
      <c r="C127" s="11" t="s">
        <v>51</v>
      </c>
      <c r="D127" s="18" t="s">
        <v>157</v>
      </c>
      <c r="E127" s="13"/>
      <c r="F127" s="5">
        <f>F128</f>
        <v>150</v>
      </c>
      <c r="G127" s="5">
        <f>G128</f>
        <v>0</v>
      </c>
      <c r="H127" s="4">
        <f t="shared" si="1"/>
        <v>0</v>
      </c>
    </row>
    <row r="128" spans="1:8" ht="54" customHeight="1">
      <c r="A128" s="24" t="s">
        <v>35</v>
      </c>
      <c r="B128" s="13">
        <v>954</v>
      </c>
      <c r="C128" s="11" t="s">
        <v>51</v>
      </c>
      <c r="D128" s="18" t="s">
        <v>157</v>
      </c>
      <c r="E128" s="13">
        <v>243</v>
      </c>
      <c r="F128" s="5">
        <v>150</v>
      </c>
      <c r="G128" s="5">
        <v>0</v>
      </c>
      <c r="H128" s="4">
        <f t="shared" si="1"/>
        <v>0</v>
      </c>
    </row>
    <row r="129" spans="1:8" ht="15.75">
      <c r="A129" s="25" t="s">
        <v>13</v>
      </c>
      <c r="B129" s="14">
        <v>954</v>
      </c>
      <c r="C129" s="12" t="s">
        <v>53</v>
      </c>
      <c r="D129" s="12"/>
      <c r="E129" s="14"/>
      <c r="F129" s="3">
        <f>F130+F132+F134+F136+F138+F140+F142+F144+F146+F148+F150+F152</f>
        <v>4651.2000000000007</v>
      </c>
      <c r="G129" s="3">
        <f>G130+G132+G134+G136+G138+G140+G142+G144+G146+G148+G150+G152</f>
        <v>2964.1000000000004</v>
      </c>
      <c r="H129" s="4">
        <f t="shared" si="1"/>
        <v>63.727640178878573</v>
      </c>
    </row>
    <row r="130" spans="1:8" ht="15.75">
      <c r="A130" s="24" t="s">
        <v>94</v>
      </c>
      <c r="B130" s="13">
        <v>954</v>
      </c>
      <c r="C130" s="11" t="s">
        <v>53</v>
      </c>
      <c r="D130" s="11" t="s">
        <v>92</v>
      </c>
      <c r="E130" s="13"/>
      <c r="F130" s="5">
        <f>F131</f>
        <v>224.9</v>
      </c>
      <c r="G130" s="5">
        <f>G131</f>
        <v>224.9</v>
      </c>
      <c r="H130" s="4">
        <f t="shared" si="1"/>
        <v>100</v>
      </c>
    </row>
    <row r="131" spans="1:8" ht="47.25">
      <c r="A131" s="24" t="s">
        <v>35</v>
      </c>
      <c r="B131" s="13">
        <v>954</v>
      </c>
      <c r="C131" s="11" t="s">
        <v>53</v>
      </c>
      <c r="D131" s="11" t="s">
        <v>92</v>
      </c>
      <c r="E131" s="13">
        <v>244</v>
      </c>
      <c r="F131" s="5">
        <v>224.9</v>
      </c>
      <c r="G131" s="5">
        <v>224.9</v>
      </c>
      <c r="H131" s="4">
        <f t="shared" si="1"/>
        <v>100</v>
      </c>
    </row>
    <row r="132" spans="1:8" ht="15.75">
      <c r="A132" s="24" t="s">
        <v>95</v>
      </c>
      <c r="B132" s="13">
        <v>954</v>
      </c>
      <c r="C132" s="11" t="s">
        <v>53</v>
      </c>
      <c r="D132" s="11" t="s">
        <v>93</v>
      </c>
      <c r="E132" s="13"/>
      <c r="F132" s="5">
        <f>F133</f>
        <v>130.9</v>
      </c>
      <c r="G132" s="5">
        <f>G133</f>
        <v>130.9</v>
      </c>
      <c r="H132" s="4">
        <f t="shared" si="1"/>
        <v>100</v>
      </c>
    </row>
    <row r="133" spans="1:8" ht="47.25">
      <c r="A133" s="24" t="s">
        <v>35</v>
      </c>
      <c r="B133" s="13">
        <v>954</v>
      </c>
      <c r="C133" s="11" t="s">
        <v>53</v>
      </c>
      <c r="D133" s="11" t="s">
        <v>93</v>
      </c>
      <c r="E133" s="13">
        <v>244</v>
      </c>
      <c r="F133" s="5">
        <v>130.9</v>
      </c>
      <c r="G133" s="5">
        <v>130.9</v>
      </c>
      <c r="H133" s="4">
        <f t="shared" si="1"/>
        <v>100</v>
      </c>
    </row>
    <row r="134" spans="1:8" ht="15.75">
      <c r="A134" s="28" t="s">
        <v>52</v>
      </c>
      <c r="B134" s="13">
        <v>954</v>
      </c>
      <c r="C134" s="11" t="s">
        <v>53</v>
      </c>
      <c r="D134" s="11" t="s">
        <v>54</v>
      </c>
      <c r="E134" s="13"/>
      <c r="F134" s="5">
        <f>F135</f>
        <v>2163.3000000000002</v>
      </c>
      <c r="G134" s="5">
        <f>G135</f>
        <v>2163.3000000000002</v>
      </c>
      <c r="H134" s="4">
        <f t="shared" si="1"/>
        <v>100</v>
      </c>
    </row>
    <row r="135" spans="1:8" ht="47.25">
      <c r="A135" s="24" t="s">
        <v>35</v>
      </c>
      <c r="B135" s="13">
        <v>954</v>
      </c>
      <c r="C135" s="11" t="s">
        <v>53</v>
      </c>
      <c r="D135" s="11" t="s">
        <v>54</v>
      </c>
      <c r="E135" s="13">
        <v>244</v>
      </c>
      <c r="F135" s="5">
        <v>2163.3000000000002</v>
      </c>
      <c r="G135" s="5">
        <v>2163.3000000000002</v>
      </c>
      <c r="H135" s="4">
        <f t="shared" si="1"/>
        <v>100</v>
      </c>
    </row>
    <row r="136" spans="1:8" ht="141.75">
      <c r="A136" s="24" t="s">
        <v>71</v>
      </c>
      <c r="B136" s="13">
        <v>954</v>
      </c>
      <c r="C136" s="11" t="s">
        <v>53</v>
      </c>
      <c r="D136" s="11" t="s">
        <v>54</v>
      </c>
      <c r="E136" s="13"/>
      <c r="F136" s="5">
        <f>F137</f>
        <v>445</v>
      </c>
      <c r="G136" s="5">
        <f>G137</f>
        <v>445</v>
      </c>
      <c r="H136" s="4">
        <f t="shared" si="1"/>
        <v>100</v>
      </c>
    </row>
    <row r="137" spans="1:8" ht="47.25">
      <c r="A137" s="24" t="s">
        <v>35</v>
      </c>
      <c r="B137" s="13">
        <v>954</v>
      </c>
      <c r="C137" s="11" t="s">
        <v>53</v>
      </c>
      <c r="D137" s="11" t="s">
        <v>54</v>
      </c>
      <c r="E137" s="13">
        <v>540</v>
      </c>
      <c r="F137" s="5">
        <v>445</v>
      </c>
      <c r="G137" s="5">
        <v>445</v>
      </c>
      <c r="H137" s="4">
        <f t="shared" si="1"/>
        <v>100</v>
      </c>
    </row>
    <row r="138" spans="1:8" ht="110.25">
      <c r="A138" s="24" t="s">
        <v>162</v>
      </c>
      <c r="B138" s="13">
        <v>954</v>
      </c>
      <c r="C138" s="11" t="s">
        <v>53</v>
      </c>
      <c r="D138" s="11" t="s">
        <v>170</v>
      </c>
      <c r="E138" s="13"/>
      <c r="F138" s="5">
        <f>F139</f>
        <v>622.4</v>
      </c>
      <c r="G138" s="5">
        <f>G139</f>
        <v>0</v>
      </c>
      <c r="H138" s="4">
        <f t="shared" si="1"/>
        <v>0</v>
      </c>
    </row>
    <row r="139" spans="1:8" ht="47.25">
      <c r="A139" s="24" t="s">
        <v>35</v>
      </c>
      <c r="B139" s="13">
        <v>954</v>
      </c>
      <c r="C139" s="11" t="s">
        <v>53</v>
      </c>
      <c r="D139" s="11" t="s">
        <v>170</v>
      </c>
      <c r="E139" s="13">
        <v>244</v>
      </c>
      <c r="F139" s="5">
        <v>622.4</v>
      </c>
      <c r="G139" s="5">
        <v>0</v>
      </c>
      <c r="H139" s="4">
        <f t="shared" si="1"/>
        <v>0</v>
      </c>
    </row>
    <row r="140" spans="1:8" ht="126">
      <c r="A140" s="24" t="s">
        <v>164</v>
      </c>
      <c r="B140" s="13">
        <v>954</v>
      </c>
      <c r="C140" s="11" t="s">
        <v>53</v>
      </c>
      <c r="D140" s="11" t="s">
        <v>171</v>
      </c>
      <c r="E140" s="13"/>
      <c r="F140" s="5">
        <f>F141</f>
        <v>524.5</v>
      </c>
      <c r="G140" s="5">
        <f>G141</f>
        <v>0</v>
      </c>
      <c r="H140" s="4">
        <f t="shared" si="1"/>
        <v>0</v>
      </c>
    </row>
    <row r="141" spans="1:8" ht="47.25">
      <c r="A141" s="24" t="s">
        <v>35</v>
      </c>
      <c r="B141" s="13">
        <v>954</v>
      </c>
      <c r="C141" s="11" t="s">
        <v>53</v>
      </c>
      <c r="D141" s="11" t="s">
        <v>171</v>
      </c>
      <c r="E141" s="13">
        <v>244</v>
      </c>
      <c r="F141" s="5">
        <v>524.5</v>
      </c>
      <c r="G141" s="5">
        <v>0</v>
      </c>
      <c r="H141" s="4">
        <f t="shared" si="1"/>
        <v>0</v>
      </c>
    </row>
    <row r="142" spans="1:8" ht="144.75" customHeight="1">
      <c r="A142" s="24" t="s">
        <v>158</v>
      </c>
      <c r="B142" s="13">
        <v>954</v>
      </c>
      <c r="C142" s="11" t="s">
        <v>53</v>
      </c>
      <c r="D142" s="11" t="s">
        <v>159</v>
      </c>
      <c r="E142" s="13"/>
      <c r="F142" s="5">
        <f>F143</f>
        <v>109.8</v>
      </c>
      <c r="G142" s="5">
        <f>G143</f>
        <v>0</v>
      </c>
      <c r="H142" s="4">
        <f t="shared" si="1"/>
        <v>0</v>
      </c>
    </row>
    <row r="143" spans="1:8" ht="47.25">
      <c r="A143" s="24" t="s">
        <v>35</v>
      </c>
      <c r="B143" s="13">
        <v>954</v>
      </c>
      <c r="C143" s="11" t="s">
        <v>53</v>
      </c>
      <c r="D143" s="11" t="s">
        <v>159</v>
      </c>
      <c r="E143" s="13">
        <v>244</v>
      </c>
      <c r="F143" s="5">
        <v>109.8</v>
      </c>
      <c r="G143" s="5">
        <v>0</v>
      </c>
      <c r="H143" s="4">
        <f t="shared" si="1"/>
        <v>0</v>
      </c>
    </row>
    <row r="144" spans="1:8" ht="126">
      <c r="A144" s="24" t="s">
        <v>160</v>
      </c>
      <c r="B144" s="13">
        <v>954</v>
      </c>
      <c r="C144" s="11" t="s">
        <v>53</v>
      </c>
      <c r="D144" s="11" t="s">
        <v>161</v>
      </c>
      <c r="E144" s="13"/>
      <c r="F144" s="5">
        <f>F145</f>
        <v>92.6</v>
      </c>
      <c r="G144" s="5">
        <f>G153</f>
        <v>0</v>
      </c>
      <c r="H144" s="4">
        <f t="shared" si="1"/>
        <v>0</v>
      </c>
    </row>
    <row r="145" spans="1:8" ht="47.25">
      <c r="A145" s="24" t="s">
        <v>35</v>
      </c>
      <c r="B145" s="13">
        <v>954</v>
      </c>
      <c r="C145" s="11" t="s">
        <v>53</v>
      </c>
      <c r="D145" s="11" t="s">
        <v>161</v>
      </c>
      <c r="E145" s="13">
        <v>244</v>
      </c>
      <c r="F145" s="5">
        <v>92.6</v>
      </c>
      <c r="G145" s="5">
        <v>0</v>
      </c>
      <c r="H145" s="4">
        <f t="shared" si="1"/>
        <v>0</v>
      </c>
    </row>
    <row r="146" spans="1:8" ht="110.25">
      <c r="A146" s="43" t="s">
        <v>162</v>
      </c>
      <c r="B146" s="13">
        <v>954</v>
      </c>
      <c r="C146" s="11" t="s">
        <v>53</v>
      </c>
      <c r="D146" s="11" t="s">
        <v>163</v>
      </c>
      <c r="E146" s="13"/>
      <c r="F146" s="5">
        <f>F147</f>
        <v>87</v>
      </c>
      <c r="G146" s="5">
        <f>G147</f>
        <v>0</v>
      </c>
      <c r="H146" s="4">
        <f t="shared" si="1"/>
        <v>0</v>
      </c>
    </row>
    <row r="147" spans="1:8" ht="47.25">
      <c r="A147" s="24" t="s">
        <v>35</v>
      </c>
      <c r="B147" s="13">
        <v>954</v>
      </c>
      <c r="C147" s="11" t="s">
        <v>53</v>
      </c>
      <c r="D147" s="11" t="s">
        <v>163</v>
      </c>
      <c r="E147" s="13">
        <v>244</v>
      </c>
      <c r="F147" s="5">
        <v>87</v>
      </c>
      <c r="G147" s="5">
        <v>0</v>
      </c>
      <c r="H147" s="4">
        <f t="shared" si="1"/>
        <v>0</v>
      </c>
    </row>
    <row r="148" spans="1:8" ht="126">
      <c r="A148" s="24" t="s">
        <v>164</v>
      </c>
      <c r="B148" s="13">
        <v>954</v>
      </c>
      <c r="C148" s="11" t="s">
        <v>53</v>
      </c>
      <c r="D148" s="11" t="s">
        <v>165</v>
      </c>
      <c r="E148" s="13"/>
      <c r="F148" s="5">
        <f>F149</f>
        <v>73.7</v>
      </c>
      <c r="G148" s="5">
        <f>G149</f>
        <v>0</v>
      </c>
      <c r="H148" s="4">
        <f t="shared" si="1"/>
        <v>0</v>
      </c>
    </row>
    <row r="149" spans="1:8" ht="47.25">
      <c r="A149" s="24" t="s">
        <v>35</v>
      </c>
      <c r="B149" s="13">
        <v>954</v>
      </c>
      <c r="C149" s="11" t="s">
        <v>53</v>
      </c>
      <c r="D149" s="11" t="s">
        <v>165</v>
      </c>
      <c r="E149" s="13">
        <v>244</v>
      </c>
      <c r="F149" s="5">
        <v>73.7</v>
      </c>
      <c r="G149" s="5">
        <v>0</v>
      </c>
      <c r="H149" s="4">
        <f t="shared" si="1"/>
        <v>0</v>
      </c>
    </row>
    <row r="150" spans="1:8" ht="126">
      <c r="A150" s="24" t="s">
        <v>166</v>
      </c>
      <c r="B150" s="13">
        <v>954</v>
      </c>
      <c r="C150" s="11" t="s">
        <v>53</v>
      </c>
      <c r="D150" s="11" t="s">
        <v>167</v>
      </c>
      <c r="E150" s="13"/>
      <c r="F150" s="5">
        <f>F151</f>
        <v>96.1</v>
      </c>
      <c r="G150" s="5">
        <f>G151</f>
        <v>0</v>
      </c>
      <c r="H150" s="4">
        <f t="shared" si="1"/>
        <v>0</v>
      </c>
    </row>
    <row r="151" spans="1:8" ht="47.25">
      <c r="A151" s="24" t="s">
        <v>35</v>
      </c>
      <c r="B151" s="13">
        <v>954</v>
      </c>
      <c r="C151" s="11" t="s">
        <v>53</v>
      </c>
      <c r="D151" s="11" t="s">
        <v>167</v>
      </c>
      <c r="E151" s="13">
        <v>244</v>
      </c>
      <c r="F151" s="5">
        <v>96.1</v>
      </c>
      <c r="G151" s="5">
        <v>0</v>
      </c>
      <c r="H151" s="4">
        <f t="shared" si="1"/>
        <v>0</v>
      </c>
    </row>
    <row r="152" spans="1:8" ht="126">
      <c r="A152" s="43" t="s">
        <v>168</v>
      </c>
      <c r="B152" s="13">
        <v>954</v>
      </c>
      <c r="C152" s="11" t="s">
        <v>53</v>
      </c>
      <c r="D152" s="11" t="s">
        <v>169</v>
      </c>
      <c r="E152" s="13"/>
      <c r="F152" s="5">
        <f>F153</f>
        <v>81</v>
      </c>
      <c r="G152" s="5">
        <f>G153</f>
        <v>0</v>
      </c>
      <c r="H152" s="4">
        <f t="shared" si="1"/>
        <v>0</v>
      </c>
    </row>
    <row r="153" spans="1:8" ht="47.25">
      <c r="A153" s="24" t="s">
        <v>35</v>
      </c>
      <c r="B153" s="13">
        <v>954</v>
      </c>
      <c r="C153" s="11" t="s">
        <v>53</v>
      </c>
      <c r="D153" s="11" t="s">
        <v>169</v>
      </c>
      <c r="E153" s="13">
        <v>244</v>
      </c>
      <c r="F153" s="5">
        <v>81</v>
      </c>
      <c r="G153" s="5">
        <v>0</v>
      </c>
      <c r="H153" s="4">
        <f t="shared" si="1"/>
        <v>0</v>
      </c>
    </row>
    <row r="154" spans="1:8" ht="15.75">
      <c r="A154" s="25" t="s">
        <v>14</v>
      </c>
      <c r="B154" s="14">
        <v>954</v>
      </c>
      <c r="C154" s="11"/>
      <c r="D154" s="12"/>
      <c r="E154" s="14"/>
      <c r="F154" s="3">
        <f t="shared" ref="F154:G156" si="5">F155</f>
        <v>4626.7000000000007</v>
      </c>
      <c r="G154" s="3">
        <f t="shared" si="5"/>
        <v>4626.7000000000007</v>
      </c>
      <c r="H154" s="4">
        <f t="shared" si="1"/>
        <v>100</v>
      </c>
    </row>
    <row r="155" spans="1:8" ht="15.75">
      <c r="A155" s="24" t="s">
        <v>15</v>
      </c>
      <c r="B155" s="13">
        <v>954</v>
      </c>
      <c r="C155" s="11" t="s">
        <v>57</v>
      </c>
      <c r="D155" s="11"/>
      <c r="E155" s="13"/>
      <c r="F155" s="5">
        <f>F156+F158</f>
        <v>4626.7000000000007</v>
      </c>
      <c r="G155" s="5">
        <f>G156+G158</f>
        <v>4626.7000000000007</v>
      </c>
      <c r="H155" s="4">
        <f t="shared" si="1"/>
        <v>100</v>
      </c>
    </row>
    <row r="156" spans="1:8" ht="96" customHeight="1">
      <c r="A156" s="29" t="s">
        <v>63</v>
      </c>
      <c r="B156" s="13">
        <v>954</v>
      </c>
      <c r="C156" s="11" t="s">
        <v>57</v>
      </c>
      <c r="D156" s="11" t="s">
        <v>59</v>
      </c>
      <c r="E156" s="13"/>
      <c r="F156" s="5">
        <f t="shared" si="5"/>
        <v>1059.9000000000001</v>
      </c>
      <c r="G156" s="5">
        <f t="shared" si="5"/>
        <v>1059.9000000000001</v>
      </c>
      <c r="H156" s="4">
        <f t="shared" ref="H156:H169" si="6">G156*100/F156</f>
        <v>100</v>
      </c>
    </row>
    <row r="157" spans="1:8" ht="63">
      <c r="A157" s="34" t="s">
        <v>63</v>
      </c>
      <c r="B157" s="13">
        <v>954</v>
      </c>
      <c r="C157" s="11" t="s">
        <v>57</v>
      </c>
      <c r="D157" s="11" t="s">
        <v>119</v>
      </c>
      <c r="E157" s="13">
        <v>412</v>
      </c>
      <c r="F157" s="5">
        <v>1059.9000000000001</v>
      </c>
      <c r="G157" s="5">
        <v>1059.9000000000001</v>
      </c>
      <c r="H157" s="4">
        <f t="shared" si="6"/>
        <v>100</v>
      </c>
    </row>
    <row r="158" spans="1:8" ht="93" customHeight="1">
      <c r="A158" s="29" t="s">
        <v>58</v>
      </c>
      <c r="B158" s="13">
        <v>954</v>
      </c>
      <c r="C158" s="11" t="s">
        <v>57</v>
      </c>
      <c r="D158" s="11" t="s">
        <v>120</v>
      </c>
      <c r="E158" s="13"/>
      <c r="F158" s="5">
        <f>F159</f>
        <v>3566.8</v>
      </c>
      <c r="G158" s="5">
        <f>G159</f>
        <v>3566.8</v>
      </c>
      <c r="H158" s="4">
        <f t="shared" si="6"/>
        <v>100</v>
      </c>
    </row>
    <row r="159" spans="1:8" ht="63">
      <c r="A159" s="34" t="s">
        <v>63</v>
      </c>
      <c r="B159" s="13">
        <v>954</v>
      </c>
      <c r="C159" s="11" t="s">
        <v>57</v>
      </c>
      <c r="D159" s="11" t="s">
        <v>120</v>
      </c>
      <c r="E159" s="13">
        <v>412</v>
      </c>
      <c r="F159" s="5">
        <v>3566.8</v>
      </c>
      <c r="G159" s="5">
        <v>3566.8</v>
      </c>
      <c r="H159" s="4">
        <f t="shared" si="6"/>
        <v>100</v>
      </c>
    </row>
    <row r="160" spans="1:8" ht="31.5">
      <c r="A160" s="36" t="s">
        <v>96</v>
      </c>
      <c r="B160" s="14">
        <v>954</v>
      </c>
      <c r="C160" s="12" t="s">
        <v>99</v>
      </c>
      <c r="D160" s="12"/>
      <c r="E160" s="14"/>
      <c r="F160" s="3">
        <f>F161</f>
        <v>0</v>
      </c>
      <c r="G160" s="3">
        <f>G161</f>
        <v>0</v>
      </c>
      <c r="H160" s="4"/>
    </row>
    <row r="161" spans="1:8" ht="31.5">
      <c r="A161" s="35" t="s">
        <v>97</v>
      </c>
      <c r="B161" s="13">
        <v>954</v>
      </c>
      <c r="C161" s="11" t="s">
        <v>100</v>
      </c>
      <c r="D161" s="11" t="s">
        <v>101</v>
      </c>
      <c r="E161" s="13"/>
      <c r="F161" s="5">
        <f>F162</f>
        <v>0</v>
      </c>
      <c r="G161" s="5">
        <f>G162</f>
        <v>0</v>
      </c>
      <c r="H161" s="4"/>
    </row>
    <row r="162" spans="1:8" ht="15.75">
      <c r="A162" s="35" t="s">
        <v>98</v>
      </c>
      <c r="B162" s="13">
        <v>954</v>
      </c>
      <c r="C162" s="11" t="s">
        <v>100</v>
      </c>
      <c r="D162" s="11" t="s">
        <v>101</v>
      </c>
      <c r="E162" s="13">
        <v>730</v>
      </c>
      <c r="F162" s="5">
        <v>0</v>
      </c>
      <c r="G162" s="5">
        <v>0</v>
      </c>
      <c r="H162" s="4"/>
    </row>
    <row r="163" spans="1:8" ht="63">
      <c r="A163" s="26" t="s">
        <v>16</v>
      </c>
      <c r="B163" s="14">
        <v>954</v>
      </c>
      <c r="C163" s="12"/>
      <c r="D163" s="12"/>
      <c r="E163" s="14"/>
      <c r="F163" s="3">
        <f>F164</f>
        <v>43</v>
      </c>
      <c r="G163" s="3">
        <f>G164</f>
        <v>43</v>
      </c>
      <c r="H163" s="4">
        <f t="shared" si="6"/>
        <v>100</v>
      </c>
    </row>
    <row r="164" spans="1:8" ht="31.5">
      <c r="A164" s="24" t="s">
        <v>17</v>
      </c>
      <c r="B164" s="13">
        <v>954</v>
      </c>
      <c r="C164" s="11" t="s">
        <v>62</v>
      </c>
      <c r="D164" s="11"/>
      <c r="E164" s="13"/>
      <c r="F164" s="5">
        <f>F165+F167</f>
        <v>43</v>
      </c>
      <c r="G164" s="5">
        <f>G165+G167</f>
        <v>43</v>
      </c>
      <c r="H164" s="4">
        <f t="shared" si="6"/>
        <v>100</v>
      </c>
    </row>
    <row r="165" spans="1:8" ht="94.5">
      <c r="A165" s="24" t="s">
        <v>60</v>
      </c>
      <c r="B165" s="13">
        <v>954</v>
      </c>
      <c r="C165" s="11" t="s">
        <v>62</v>
      </c>
      <c r="D165" s="13">
        <v>5201500050</v>
      </c>
      <c r="E165" s="13"/>
      <c r="F165" s="5">
        <f>F166</f>
        <v>18</v>
      </c>
      <c r="G165" s="5">
        <f>G166</f>
        <v>18</v>
      </c>
      <c r="H165" s="4">
        <f t="shared" si="6"/>
        <v>100</v>
      </c>
    </row>
    <row r="166" spans="1:8" ht="15.75">
      <c r="A166" s="24" t="s">
        <v>36</v>
      </c>
      <c r="B166" s="13">
        <v>954</v>
      </c>
      <c r="C166" s="11" t="s">
        <v>62</v>
      </c>
      <c r="D166" s="13">
        <v>5201500050</v>
      </c>
      <c r="E166" s="13">
        <v>540</v>
      </c>
      <c r="F166" s="5">
        <v>18</v>
      </c>
      <c r="G166" s="5">
        <v>18</v>
      </c>
      <c r="H166" s="4">
        <f t="shared" si="6"/>
        <v>100</v>
      </c>
    </row>
    <row r="167" spans="1:8" ht="47.25">
      <c r="A167" s="24" t="s">
        <v>61</v>
      </c>
      <c r="B167" s="13">
        <v>954</v>
      </c>
      <c r="C167" s="11" t="s">
        <v>62</v>
      </c>
      <c r="D167" s="13">
        <v>5201500060</v>
      </c>
      <c r="E167" s="13"/>
      <c r="F167" s="5">
        <f>F168</f>
        <v>25</v>
      </c>
      <c r="G167" s="5">
        <f>G168</f>
        <v>25</v>
      </c>
      <c r="H167" s="4">
        <f t="shared" si="6"/>
        <v>100</v>
      </c>
    </row>
    <row r="168" spans="1:8" ht="15.75">
      <c r="A168" s="24" t="s">
        <v>36</v>
      </c>
      <c r="B168" s="13">
        <v>954</v>
      </c>
      <c r="C168" s="11" t="s">
        <v>62</v>
      </c>
      <c r="D168" s="13">
        <v>5201500060</v>
      </c>
      <c r="E168" s="13">
        <v>540</v>
      </c>
      <c r="F168" s="5">
        <v>25</v>
      </c>
      <c r="G168" s="5">
        <v>25</v>
      </c>
      <c r="H168" s="4">
        <f t="shared" si="6"/>
        <v>100</v>
      </c>
    </row>
    <row r="169" spans="1:8" ht="15.75">
      <c r="A169" s="30" t="s">
        <v>18</v>
      </c>
      <c r="B169" s="19"/>
      <c r="C169" s="20"/>
      <c r="D169" s="20"/>
      <c r="E169" s="2"/>
      <c r="F169" s="3">
        <f>F48+F59+F74+F154+F163+F29+F27+F160+F25+F16+F13+F55</f>
        <v>75555.8</v>
      </c>
      <c r="G169" s="3">
        <f>G48+G59+G74+G154+G163+G29+G27+G160+G25+G16+G13+G55</f>
        <v>69620.400000000009</v>
      </c>
      <c r="H169" s="4">
        <f t="shared" si="6"/>
        <v>92.144348944753418</v>
      </c>
    </row>
  </sheetData>
  <mergeCells count="6">
    <mergeCell ref="A2:H2"/>
    <mergeCell ref="A1:H1"/>
    <mergeCell ref="A3:H3"/>
    <mergeCell ref="A6:H7"/>
    <mergeCell ref="A5:H5"/>
    <mergeCell ref="A4:H4"/>
  </mergeCells>
  <pageMargins left="0.39370078740157483" right="0.19685039370078741" top="0.19685039370078741" bottom="0.19685039370078741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7" workbookViewId="0">
      <selection activeCell="D22" sqref="D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2022-04-25T15:43:31Z</dcterms:modified>
</cp:coreProperties>
</file>