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9" i="1"/>
  <c r="C49"/>
  <c r="D31"/>
  <c r="D19" s="1"/>
  <c r="D10" s="1"/>
  <c r="C10"/>
  <c r="C19"/>
  <c r="D35"/>
  <c r="C35"/>
  <c r="D33"/>
  <c r="C23"/>
  <c r="D23"/>
  <c r="D16"/>
  <c r="C16"/>
  <c r="E17"/>
  <c r="C33"/>
  <c r="E32"/>
  <c r="C31"/>
  <c r="D42"/>
  <c r="C42"/>
  <c r="D27"/>
  <c r="D26" s="1"/>
  <c r="C27"/>
  <c r="C26" s="1"/>
  <c r="E28"/>
  <c r="E31" l="1"/>
  <c r="E26"/>
  <c r="E18"/>
  <c r="E20"/>
  <c r="E21"/>
  <c r="E22"/>
  <c r="E16" l="1"/>
  <c r="E42" l="1"/>
  <c r="E27"/>
  <c r="E29"/>
  <c r="E30"/>
  <c r="E12" l="1"/>
  <c r="E13"/>
  <c r="E14"/>
  <c r="E15"/>
  <c r="E24"/>
  <c r="E25"/>
  <c r="E43"/>
  <c r="E44"/>
  <c r="E45"/>
  <c r="E46"/>
  <c r="D11" l="1"/>
  <c r="C11"/>
  <c r="E19" l="1"/>
  <c r="E23"/>
  <c r="E11"/>
  <c r="E49" l="1"/>
  <c r="E10"/>
</calcChain>
</file>

<file path=xl/sharedStrings.xml><?xml version="1.0" encoding="utf-8"?>
<sst xmlns="http://schemas.openxmlformats.org/spreadsheetml/2006/main" count="88" uniqueCount="87">
  <si>
    <t>Код классификации</t>
  </si>
  <si>
    <t>Наименование показателей</t>
  </si>
  <si>
    <t>План</t>
  </si>
  <si>
    <t>Исполнено</t>
  </si>
  <si>
    <t>% исполнения</t>
  </si>
  <si>
    <t>182 0 00 00000 00 0000 000</t>
  </si>
  <si>
    <t>Управление федеральной налоговой службы по Томской области</t>
  </si>
  <si>
    <t>182 1 01 02000 01 0000 110</t>
  </si>
  <si>
    <t xml:space="preserve">Налог на доходы физических лиц </t>
  </si>
  <si>
    <t>182 1 06 06000 00 0000 110</t>
  </si>
  <si>
    <t>Земельный налог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</si>
  <si>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муниципальных, бюджетных и автономных учреждений) </t>
  </si>
  <si>
    <t>Прочие поступления от использования имущества, находящегося в собственности сельских поселений (за исключением  имущества муниципальных автономных учреждений, а также имущества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</si>
  <si>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</si>
  <si>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Субвенции бюджетам сельских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</si>
  <si>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трансферты, передаваемые бюджетам сельских поселений</t>
  </si>
  <si>
    <t>Всего доходов с учетом финансовой помощи</t>
  </si>
  <si>
    <t xml:space="preserve"> Приложение № 1</t>
  </si>
  <si>
    <t xml:space="preserve"> сельского поселения</t>
  </si>
  <si>
    <t>1 03 02000 00 0000 110</t>
  </si>
  <si>
    <t>Налоги на товары (работы, услуги), реализуемые на территории Российской Федерации</t>
  </si>
  <si>
    <t>1 03 022300 10 0000 110</t>
  </si>
  <si>
    <t>1 03 022400 10 0000 110</t>
  </si>
  <si>
    <t>1 03 022500 10 0000 110</t>
  </si>
  <si>
    <t>1 03 022600 10 0000 110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</si>
  <si>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</si>
  <si>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</si>
  <si>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отсутсвуют военные комиссариаты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</si>
  <si>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</si>
  <si>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</si>
  <si>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</si>
  <si>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</si>
  <si>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182 1 06 01030 10 0000 110</t>
  </si>
  <si>
    <t>182 1 06 06033 10 0000 110</t>
  </si>
  <si>
    <t>182 1 06 06043 10 0000 110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</si>
  <si>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</si>
  <si>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</si>
  <si>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</si>
  <si>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проект</t>
  </si>
  <si>
    <t>Налоговые и неналоговые доходы</t>
  </si>
  <si>
    <t>182 1 05 03000 01 0000 110</t>
  </si>
  <si>
    <t>Единый сельскохозяйственный налог</t>
  </si>
  <si>
    <t>000 116000 00 0000 000</t>
  </si>
  <si>
    <t>Штрафы, санкции, возмещение ущерба</t>
  </si>
  <si>
    <t>Прочие безвозмездные поатупления в бюджеты сельских поселений</t>
  </si>
  <si>
    <t>к решению Совета Первомайского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</si>
  <si>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</si>
  <si>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954 2 18 60010 10 0000 150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</si>
  <si>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</si>
  <si>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954 0 00 00000 00 0000 000</t>
  </si>
  <si>
    <t>954 1 11 00000 00 0000 000</t>
  </si>
  <si>
    <t>954 1 11 05025 10 0000 120</t>
  </si>
  <si>
    <t>954 1 11 05035 10 0000 120</t>
  </si>
  <si>
    <t>954 1 11 09045 10 0000 120</t>
  </si>
  <si>
    <t>954 2 02 00000 00 0000 000</t>
  </si>
  <si>
    <t>954 2 02 15001 10 0000 150</t>
  </si>
  <si>
    <t>954 2 02 35082 10 0000 150</t>
  </si>
  <si>
    <t>954 2 02 35118 10 0000 150</t>
  </si>
  <si>
    <t>954 2 07 05030 10 0000 150</t>
  </si>
  <si>
    <t>954 2 02 49999 10 0000 150</t>
  </si>
  <si>
    <t>955 1 14 06020 000000 430</t>
  </si>
  <si>
    <t>954 1 14 00000 000000 000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</si>
  <si>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</si>
  <si>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</si>
  <si>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954 1 17 00000 000000 000</t>
  </si>
  <si>
    <t>954 1 17 01000 000000 180</t>
  </si>
  <si>
    <t>Невыясненные поступления</t>
  </si>
  <si>
    <t>Прочие неналоговые доходы</t>
  </si>
  <si>
    <t xml:space="preserve">Отчет
 об исполнении доходов бюджета  по кодам классификации 
доходов бюджета  Первомайского сельского поселения за 2021 год </t>
  </si>
  <si>
    <t>Денежные взыскания (штрафы) за нарушение законодательства Российской Федерации о государственном оборонном заказе</t>
  </si>
  <si>
    <t>1 16 100000 10 0000 140</t>
  </si>
  <si>
    <t>1 16 020000 02 0000 140</t>
  </si>
  <si>
    <t>Администрация муниципального образования Первомайское сельское поселеение</t>
  </si>
  <si>
    <t>954 1 17 15000 000000 150</t>
  </si>
  <si>
    <t>Инициативные платижи</t>
  </si>
  <si>
    <t>954 1 17 15030 100002 150</t>
  </si>
  <si>
    <t>Инициативные платежи, зачисляемые в бюджеты сельских поселений (обустройство общественной территории "Памятник ВОВ" п. Новый Первомайского района Томской области)</t>
  </si>
  <si>
    <t>954 1 17 15030 100004 150</t>
  </si>
  <si>
    <t>Инициативные платежи, зачисляемые в бюджеты сельских поселений (обустройство входной группы "Парк ветеранов" по адресу: ул. Ленинская, 72а, с. Первомайское Первомайского района Томской области)</t>
  </si>
  <si>
    <t>954 1 17 15030 100009 150</t>
  </si>
  <si>
    <t>Инициативные платежи, зачисляемые в бюджеты сельских поселений (капитальный ремонт водопровода протяженностью 190 м по адресу: ул. Советская, от д.55 до д.71, д. Торбеево Первомайского района Томской области)</t>
  </si>
  <si>
    <t>954 1 17 15030 100010 150</t>
  </si>
  <si>
    <t>Инициативные платежи, зачисляемые в бюджеты сельских поселений (капитальный ремонт водопроводных сетей протяженностью 180 м по адресу: ул. Кирова, п. Беляй Первомайского района Томской области)</t>
  </si>
  <si>
    <t>954 1 17 15030 100011 150</t>
  </si>
  <si>
    <t>Инициативные платежи, зачисляемые в бюджеты сельских поселений (капитальный ремонт водопровода протяженностью 180 м по адресу: ул. Лесная, д. Крутоложное Первомайского района Томской области)</t>
  </si>
  <si>
    <t>954 1 17 15030 100016 150</t>
  </si>
  <si>
    <t>Инициативные платежи, зачисляемые в бюджеты сельских поселений (проведение капитального ремонта водонапорной башни д. Ломовицк-2 Первомайского района Томской области)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</si>
</sst>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D50" sqref="D50"/>
    </sheetView>
  </sheetViews>
  <sheetFormatPr defaultRowHeight="15"/>
  <cols>
    <col min="1" max="1" width="32.28515625" customWidth="1"/>
    <col min="2" max="2" width="42.42578125" customWidth="1"/>
    <col min="3" max="3" width="13.7109375" customWidth="1"/>
    <col min="4" max="4" width="10.85546875" customWidth="1"/>
    <col min="5" max="5" width="12.140625" customWidth="1"/>
  </cols>
  <sheetData>
    <row r="1" spans="1:5">
      <c r="A1" s="2"/>
      <c r="B1" s="25" t="s">
        <v>17</v>
      </c>
      <c r="C1" s="25"/>
      <c r="D1" s="25"/>
      <c r="E1" s="25"/>
    </row>
    <row r="2" spans="1:5">
      <c r="A2" s="2"/>
      <c r="B2" s="25" t="s">
        <v>45</v>
      </c>
      <c r="C2" s="25"/>
      <c r="D2" s="25"/>
      <c r="E2" s="25"/>
    </row>
    <row r="3" spans="1:5">
      <c r="A3" s="2"/>
      <c r="B3" s="25" t="s">
        <v>18</v>
      </c>
      <c r="C3" s="25"/>
      <c r="D3" s="25"/>
      <c r="E3" s="25"/>
    </row>
    <row r="4" spans="1:5">
      <c r="A4" s="2"/>
      <c r="B4" s="25" t="s">
        <v>38</v>
      </c>
      <c r="C4" s="25"/>
      <c r="D4" s="25"/>
      <c r="E4" s="25"/>
    </row>
    <row r="5" spans="1:5">
      <c r="A5" s="2"/>
      <c r="B5" s="1"/>
      <c r="C5" s="1"/>
      <c r="D5" s="1"/>
      <c r="E5" s="1"/>
    </row>
    <row r="6" spans="1:5" ht="52.5" customHeight="1">
      <c r="A6" s="26" t="s">
        <v>68</v>
      </c>
      <c r="B6" s="27"/>
      <c r="C6" s="27"/>
      <c r="D6" s="27"/>
      <c r="E6" s="27"/>
    </row>
    <row r="7" spans="1:5">
      <c r="A7" s="3"/>
      <c r="B7" s="3"/>
      <c r="C7" s="3"/>
      <c r="D7" s="3"/>
      <c r="E7" s="3"/>
    </row>
    <row r="8" spans="1:5" ht="45" customHeight="1">
      <c r="A8" s="4" t="s">
        <v>0</v>
      </c>
      <c r="B8" s="5" t="s">
        <v>1</v>
      </c>
      <c r="C8" s="4" t="s">
        <v>2</v>
      </c>
      <c r="D8" s="4" t="s">
        <v>3</v>
      </c>
      <c r="E8" s="5" t="s">
        <v>4</v>
      </c>
    </row>
    <row r="9" spans="1:5" ht="15.75">
      <c r="A9" s="6">
        <v>1</v>
      </c>
      <c r="B9" s="7">
        <v>2</v>
      </c>
      <c r="C9" s="6">
        <v>3</v>
      </c>
      <c r="D9" s="8">
        <v>4</v>
      </c>
      <c r="E9" s="8">
        <v>5</v>
      </c>
    </row>
    <row r="10" spans="1:5" ht="15.75">
      <c r="A10" s="6"/>
      <c r="B10" s="20" t="s">
        <v>39</v>
      </c>
      <c r="C10" s="18">
        <f>C11+C19+C16</f>
        <v>18537.600000000002</v>
      </c>
      <c r="D10" s="18">
        <f>D11+D19+D16</f>
        <v>19098.700000000004</v>
      </c>
      <c r="E10" s="21">
        <f>D10*100/C10</f>
        <v>103.02682116347317</v>
      </c>
    </row>
    <row r="11" spans="1:5" ht="57" customHeight="1">
      <c r="A11" s="12" t="s">
        <v>19</v>
      </c>
      <c r="B11" s="13" t="s">
        <v>20</v>
      </c>
      <c r="C11" s="16">
        <f>C12+C13+C14+C15</f>
        <v>2773</v>
      </c>
      <c r="D11" s="16">
        <f>D12+D13+D14+D15</f>
        <v>2867.3</v>
      </c>
      <c r="E11" s="16">
        <f>D11*100/C11</f>
        <v>103.40064911648035</v>
      </c>
    </row>
    <row r="12" spans="1:5" ht="110.25">
      <c r="A12" s="14" t="s">
        <v>21</v>
      </c>
      <c r="B12" s="15" t="s">
        <v>28</v>
      </c>
      <c r="C12" s="17">
        <v>1270</v>
      </c>
      <c r="D12" s="17">
        <v>1323.7</v>
      </c>
      <c r="E12" s="16">
        <f t="shared" ref="E12:E49" si="0">D12*100/C12</f>
        <v>104.22834645669292</v>
      </c>
    </row>
    <row r="13" spans="1:5" ht="142.5" customHeight="1">
      <c r="A13" s="14" t="s">
        <v>22</v>
      </c>
      <c r="B13" s="15" t="s">
        <v>29</v>
      </c>
      <c r="C13" s="17">
        <v>9</v>
      </c>
      <c r="D13" s="17">
        <v>9.3000000000000007</v>
      </c>
      <c r="E13" s="16">
        <f t="shared" si="0"/>
        <v>103.33333333333334</v>
      </c>
    </row>
    <row r="14" spans="1:5" ht="129" customHeight="1">
      <c r="A14" s="14" t="s">
        <v>23</v>
      </c>
      <c r="B14" s="15" t="s">
        <v>30</v>
      </c>
      <c r="C14" s="17">
        <v>1688</v>
      </c>
      <c r="D14" s="17">
        <v>1760</v>
      </c>
      <c r="E14" s="16">
        <f t="shared" si="0"/>
        <v>104.26540284360189</v>
      </c>
    </row>
    <row r="15" spans="1:5" ht="132.75" customHeight="1">
      <c r="A15" s="14" t="s">
        <v>24</v>
      </c>
      <c r="B15" s="15" t="s">
        <v>31</v>
      </c>
      <c r="C15" s="17">
        <v>-194</v>
      </c>
      <c r="D15" s="17">
        <v>-225.7</v>
      </c>
      <c r="E15" s="16">
        <f t="shared" si="0"/>
        <v>116.34020618556701</v>
      </c>
    </row>
    <row r="16" spans="1:5" s="30" customFormat="1" ht="30.75" customHeight="1">
      <c r="A16" s="28" t="s">
        <v>42</v>
      </c>
      <c r="B16" s="33" t="s">
        <v>43</v>
      </c>
      <c r="C16" s="29">
        <f>C18+C17</f>
        <v>14.700000000000001</v>
      </c>
      <c r="D16" s="29">
        <f>D18+D17</f>
        <v>14.700000000000001</v>
      </c>
      <c r="E16" s="29">
        <f t="shared" si="0"/>
        <v>99.999999999999986</v>
      </c>
    </row>
    <row r="17" spans="1:5" s="30" customFormat="1" ht="67.5" customHeight="1">
      <c r="A17" s="14" t="s">
        <v>70</v>
      </c>
      <c r="B17" s="31" t="s">
        <v>69</v>
      </c>
      <c r="C17" s="32">
        <v>1.4</v>
      </c>
      <c r="D17" s="32">
        <v>1.4</v>
      </c>
      <c r="E17" s="17">
        <f t="shared" si="0"/>
        <v>100</v>
      </c>
    </row>
    <row r="18" spans="1:5" ht="77.25" customHeight="1">
      <c r="A18" s="14" t="s">
        <v>71</v>
      </c>
      <c r="B18" s="22" t="s">
        <v>69</v>
      </c>
      <c r="C18" s="17">
        <v>13.3</v>
      </c>
      <c r="D18" s="17">
        <v>13.3</v>
      </c>
      <c r="E18" s="16">
        <f t="shared" si="0"/>
        <v>100</v>
      </c>
    </row>
    <row r="19" spans="1:5" ht="60.75" customHeight="1">
      <c r="A19" s="9" t="s">
        <v>5</v>
      </c>
      <c r="B19" s="10" t="s">
        <v>6</v>
      </c>
      <c r="C19" s="18">
        <f>C20+C21+C22+C23+C26+C31+C35</f>
        <v>15749.9</v>
      </c>
      <c r="D19" s="18">
        <f>D20+D21+D22+D23+D26+D31+D35</f>
        <v>16216.700000000003</v>
      </c>
      <c r="E19" s="16">
        <f t="shared" si="0"/>
        <v>102.96382834176727</v>
      </c>
    </row>
    <row r="20" spans="1:5" ht="15.75">
      <c r="A20" s="6" t="s">
        <v>7</v>
      </c>
      <c r="B20" s="11" t="s">
        <v>8</v>
      </c>
      <c r="C20" s="19">
        <v>10304.700000000001</v>
      </c>
      <c r="D20" s="19">
        <v>10752.1</v>
      </c>
      <c r="E20" s="16">
        <f t="shared" si="0"/>
        <v>104.34170815259056</v>
      </c>
    </row>
    <row r="21" spans="1:5" ht="15.75">
      <c r="A21" s="6" t="s">
        <v>40</v>
      </c>
      <c r="B21" s="11" t="s">
        <v>41</v>
      </c>
      <c r="C21" s="19">
        <v>38.6</v>
      </c>
      <c r="D21" s="19">
        <v>38.6</v>
      </c>
      <c r="E21" s="16">
        <f t="shared" si="0"/>
        <v>100</v>
      </c>
    </row>
    <row r="22" spans="1:5" ht="81.75" customHeight="1">
      <c r="A22" s="6" t="s">
        <v>32</v>
      </c>
      <c r="B22" s="11" t="s">
        <v>35</v>
      </c>
      <c r="C22" s="19">
        <v>1708.3</v>
      </c>
      <c r="D22" s="19">
        <v>1719.1</v>
      </c>
      <c r="E22" s="16">
        <f t="shared" si="0"/>
        <v>100.6322074577065</v>
      </c>
    </row>
    <row r="23" spans="1:5" ht="15.75">
      <c r="A23" s="6" t="s">
        <v>9</v>
      </c>
      <c r="B23" s="11" t="s">
        <v>10</v>
      </c>
      <c r="C23" s="19">
        <f>C24+C25</f>
        <v>1173.5</v>
      </c>
      <c r="D23" s="19">
        <f>D24+D25</f>
        <v>1176.2</v>
      </c>
      <c r="E23" s="16">
        <f t="shared" si="0"/>
        <v>100.23008095440989</v>
      </c>
    </row>
    <row r="24" spans="1:5" ht="63">
      <c r="A24" s="6" t="s">
        <v>33</v>
      </c>
      <c r="B24" s="11" t="s">
        <v>25</v>
      </c>
      <c r="C24" s="19">
        <v>343.5</v>
      </c>
      <c r="D24" s="19">
        <v>343.5</v>
      </c>
      <c r="E24" s="16">
        <f t="shared" si="0"/>
        <v>100</v>
      </c>
    </row>
    <row r="25" spans="1:5" ht="63">
      <c r="A25" s="6" t="s">
        <v>34</v>
      </c>
      <c r="B25" s="11" t="s">
        <v>26</v>
      </c>
      <c r="C25" s="19">
        <v>830</v>
      </c>
      <c r="D25" s="19">
        <v>832.7</v>
      </c>
      <c r="E25" s="16">
        <f t="shared" si="0"/>
        <v>100.32530120481928</v>
      </c>
    </row>
    <row r="26" spans="1:5" ht="60.75" customHeight="1">
      <c r="A26" s="9" t="s">
        <v>49</v>
      </c>
      <c r="B26" s="10" t="s">
        <v>72</v>
      </c>
      <c r="C26" s="18">
        <f>C27</f>
        <v>1236</v>
      </c>
      <c r="D26" s="18">
        <f>D27</f>
        <v>1240.3000000000002</v>
      </c>
      <c r="E26" s="16">
        <f t="shared" si="0"/>
        <v>100.34789644012946</v>
      </c>
    </row>
    <row r="27" spans="1:5" ht="54" customHeight="1">
      <c r="A27" s="9" t="s">
        <v>50</v>
      </c>
      <c r="B27" s="10" t="s">
        <v>36</v>
      </c>
      <c r="C27" s="18">
        <f>C29+C30+C28</f>
        <v>1236</v>
      </c>
      <c r="D27" s="18">
        <f>D29+D30+D28</f>
        <v>1240.3000000000002</v>
      </c>
      <c r="E27" s="16">
        <f t="shared" ref="E27:E28" si="1">D27*100/C27</f>
        <v>100.34789644012946</v>
      </c>
    </row>
    <row r="28" spans="1:5" ht="113.25" customHeight="1">
      <c r="A28" s="6" t="s">
        <v>51</v>
      </c>
      <c r="B28" s="11" t="s">
        <v>46</v>
      </c>
      <c r="C28" s="18">
        <v>1.7</v>
      </c>
      <c r="D28" s="18">
        <v>1.7</v>
      </c>
      <c r="E28" s="16">
        <f t="shared" si="1"/>
        <v>100</v>
      </c>
    </row>
    <row r="29" spans="1:5" ht="105" customHeight="1">
      <c r="A29" s="6" t="s">
        <v>52</v>
      </c>
      <c r="B29" s="11" t="s">
        <v>11</v>
      </c>
      <c r="C29" s="19">
        <v>174.2</v>
      </c>
      <c r="D29" s="19">
        <v>174.2</v>
      </c>
      <c r="E29" s="16">
        <f t="shared" si="0"/>
        <v>100</v>
      </c>
    </row>
    <row r="30" spans="1:5" ht="116.25" customHeight="1">
      <c r="A30" s="6" t="s">
        <v>53</v>
      </c>
      <c r="B30" s="11" t="s">
        <v>12</v>
      </c>
      <c r="C30" s="19">
        <v>1060.0999999999999</v>
      </c>
      <c r="D30" s="19">
        <v>1064.4000000000001</v>
      </c>
      <c r="E30" s="16">
        <f t="shared" si="0"/>
        <v>100.40562211112162</v>
      </c>
    </row>
    <row r="31" spans="1:5" s="24" customFormat="1" ht="116.25" customHeight="1">
      <c r="A31" s="9" t="s">
        <v>61</v>
      </c>
      <c r="B31" s="10" t="s">
        <v>62</v>
      </c>
      <c r="C31" s="18">
        <f>C32</f>
        <v>1.4</v>
      </c>
      <c r="D31" s="18">
        <f>D32+D33</f>
        <v>3</v>
      </c>
      <c r="E31" s="16">
        <f t="shared" si="0"/>
        <v>214.28571428571431</v>
      </c>
    </row>
    <row r="32" spans="1:5" ht="116.25" customHeight="1">
      <c r="A32" s="6" t="s">
        <v>60</v>
      </c>
      <c r="B32" s="11" t="s">
        <v>63</v>
      </c>
      <c r="C32" s="19">
        <v>1.4</v>
      </c>
      <c r="D32" s="19">
        <v>1.4</v>
      </c>
      <c r="E32" s="16">
        <f t="shared" si="0"/>
        <v>100</v>
      </c>
    </row>
    <row r="33" spans="1:5" ht="116.25" customHeight="1">
      <c r="A33" s="6" t="s">
        <v>64</v>
      </c>
      <c r="B33" s="11" t="s">
        <v>67</v>
      </c>
      <c r="C33" s="19">
        <f>C34</f>
        <v>0</v>
      </c>
      <c r="D33" s="19">
        <f>D34</f>
        <v>1.6</v>
      </c>
      <c r="E33" s="16">
        <v>100</v>
      </c>
    </row>
    <row r="34" spans="1:5" ht="116.25" customHeight="1">
      <c r="A34" s="6" t="s">
        <v>65</v>
      </c>
      <c r="B34" s="11" t="s">
        <v>66</v>
      </c>
      <c r="C34" s="19">
        <v>0</v>
      </c>
      <c r="D34" s="19">
        <v>1.6</v>
      </c>
      <c r="E34" s="16">
        <v>100</v>
      </c>
    </row>
    <row r="35" spans="1:5" ht="116.25" customHeight="1">
      <c r="A35" s="9" t="s">
        <v>73</v>
      </c>
      <c r="B35" s="10" t="s">
        <v>74</v>
      </c>
      <c r="C35" s="18">
        <f>C36+C37+C38+C39+C40+C41</f>
        <v>1287.3999999999999</v>
      </c>
      <c r="D35" s="18">
        <f>D36+D37+D38+D39+D40+D41</f>
        <v>1287.3999999999999</v>
      </c>
      <c r="E35" s="16">
        <v>100</v>
      </c>
    </row>
    <row r="36" spans="1:5" ht="116.25" customHeight="1">
      <c r="A36" s="6" t="s">
        <v>75</v>
      </c>
      <c r="B36" s="11" t="s">
        <v>76</v>
      </c>
      <c r="C36" s="19">
        <v>264.10000000000002</v>
      </c>
      <c r="D36" s="19">
        <v>264.10000000000002</v>
      </c>
      <c r="E36" s="16">
        <v>100</v>
      </c>
    </row>
    <row r="37" spans="1:5" ht="116.25" customHeight="1">
      <c r="A37" s="6" t="s">
        <v>77</v>
      </c>
      <c r="B37" s="11" t="s">
        <v>78</v>
      </c>
      <c r="C37" s="19">
        <v>73.7</v>
      </c>
      <c r="D37" s="19">
        <v>73.7</v>
      </c>
      <c r="E37" s="16">
        <v>100</v>
      </c>
    </row>
    <row r="38" spans="1:5" ht="116.25" customHeight="1">
      <c r="A38" s="6" t="s">
        <v>79</v>
      </c>
      <c r="B38" s="11" t="s">
        <v>80</v>
      </c>
      <c r="C38" s="19">
        <v>234.5</v>
      </c>
      <c r="D38" s="19">
        <v>234.5</v>
      </c>
      <c r="E38" s="16">
        <v>100</v>
      </c>
    </row>
    <row r="39" spans="1:5" ht="116.25" customHeight="1">
      <c r="A39" s="6" t="s">
        <v>81</v>
      </c>
      <c r="B39" s="11" t="s">
        <v>82</v>
      </c>
      <c r="C39" s="19">
        <v>234.5</v>
      </c>
      <c r="D39" s="19">
        <v>234.5</v>
      </c>
      <c r="E39" s="16">
        <v>100</v>
      </c>
    </row>
    <row r="40" spans="1:5" ht="116.25" customHeight="1">
      <c r="A40" s="6" t="s">
        <v>83</v>
      </c>
      <c r="B40" s="11" t="s">
        <v>84</v>
      </c>
      <c r="C40" s="19">
        <v>235.1</v>
      </c>
      <c r="D40" s="19">
        <v>235.1</v>
      </c>
      <c r="E40" s="16">
        <v>100</v>
      </c>
    </row>
    <row r="41" spans="1:5" ht="116.25" customHeight="1">
      <c r="A41" s="6" t="s">
        <v>85</v>
      </c>
      <c r="B41" s="11" t="s">
        <v>86</v>
      </c>
      <c r="C41" s="19">
        <v>245.5</v>
      </c>
      <c r="D41" s="19">
        <v>245.5</v>
      </c>
      <c r="E41" s="16">
        <v>100</v>
      </c>
    </row>
    <row r="42" spans="1:5" ht="49.5" customHeight="1">
      <c r="A42" s="9" t="s">
        <v>54</v>
      </c>
      <c r="B42" s="10" t="s">
        <v>37</v>
      </c>
      <c r="C42" s="18">
        <f>C43+C44+C45+C46</f>
        <v>57067.3</v>
      </c>
      <c r="D42" s="18">
        <f>D43+D44+D45+D46</f>
        <v>57067.3</v>
      </c>
      <c r="E42" s="16">
        <f t="shared" si="0"/>
        <v>100</v>
      </c>
    </row>
    <row r="43" spans="1:5" ht="60" customHeight="1">
      <c r="A43" s="6" t="s">
        <v>55</v>
      </c>
      <c r="B43" s="11" t="s">
        <v>13</v>
      </c>
      <c r="C43" s="19">
        <v>4309.3999999999996</v>
      </c>
      <c r="D43" s="19">
        <v>4309.3999999999996</v>
      </c>
      <c r="E43" s="16">
        <f t="shared" si="0"/>
        <v>100</v>
      </c>
    </row>
    <row r="44" spans="1:5" ht="106.5" customHeight="1">
      <c r="A44" s="6" t="s">
        <v>56</v>
      </c>
      <c r="B44" s="11" t="s">
        <v>14</v>
      </c>
      <c r="C44" s="19">
        <v>4626.7</v>
      </c>
      <c r="D44" s="19">
        <v>4626.7</v>
      </c>
      <c r="E44" s="16">
        <f t="shared" si="0"/>
        <v>100</v>
      </c>
    </row>
    <row r="45" spans="1:5" ht="69.75" customHeight="1">
      <c r="A45" s="6" t="s">
        <v>57</v>
      </c>
      <c r="B45" s="11" t="s">
        <v>27</v>
      </c>
      <c r="C45" s="19">
        <v>284.89999999999998</v>
      </c>
      <c r="D45" s="19">
        <v>284.89999999999998</v>
      </c>
      <c r="E45" s="16">
        <f t="shared" si="0"/>
        <v>100</v>
      </c>
    </row>
    <row r="46" spans="1:5" ht="52.5" customHeight="1">
      <c r="A46" s="6" t="s">
        <v>59</v>
      </c>
      <c r="B46" s="11" t="s">
        <v>15</v>
      </c>
      <c r="C46" s="19">
        <v>47846.3</v>
      </c>
      <c r="D46" s="19">
        <v>47846.3</v>
      </c>
      <c r="E46" s="16">
        <f t="shared" si="0"/>
        <v>100</v>
      </c>
    </row>
    <row r="47" spans="1:5" ht="39" customHeight="1">
      <c r="A47" s="6" t="s">
        <v>58</v>
      </c>
      <c r="B47" s="11" t="s">
        <v>44</v>
      </c>
      <c r="C47" s="19"/>
      <c r="D47" s="19"/>
      <c r="E47" s="16"/>
    </row>
    <row r="48" spans="1:5" ht="84.75" customHeight="1">
      <c r="A48" s="6" t="s">
        <v>47</v>
      </c>
      <c r="B48" s="11" t="s">
        <v>48</v>
      </c>
      <c r="C48" s="23"/>
      <c r="D48" s="23"/>
      <c r="E48" s="16"/>
    </row>
    <row r="49" spans="1:5" ht="51" customHeight="1">
      <c r="A49" s="9"/>
      <c r="B49" s="10" t="s">
        <v>16</v>
      </c>
      <c r="C49" s="18">
        <f>C42+C10</f>
        <v>75604.900000000009</v>
      </c>
      <c r="D49" s="18">
        <f>D42+D10</f>
        <v>76166</v>
      </c>
      <c r="E49" s="16">
        <f t="shared" si="0"/>
        <v>100.74214766503228</v>
      </c>
    </row>
  </sheetData>
  <mergeCells count="5">
    <mergeCell ref="B1:E1"/>
    <mergeCell ref="B2:E2"/>
    <mergeCell ref="B3:E3"/>
    <mergeCell ref="B4:E4"/>
    <mergeCell ref="A6:E6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2022-04-14T11:23:03Z</dcterms:modified>
</cp:coreProperties>
</file>